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 TP 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Eugen</author>
    <author>Eugen GANESCU</author>
  </authors>
  <commentList>
    <comment ref="I36" authorId="0">
      <text>
        <r>
          <rPr>
            <b/>
            <sz val="8"/>
            <rFont val="Tahoma"/>
            <family val="0"/>
          </rPr>
          <t>AS:</t>
        </r>
      </text>
    </comment>
    <comment ref="K34" authorId="0">
      <text>
        <r>
          <rPr>
            <b/>
            <sz val="8"/>
            <rFont val="Tahoma"/>
            <family val="0"/>
          </rPr>
          <t>AS:</t>
        </r>
      </text>
    </comment>
    <comment ref="I32" authorId="0">
      <text>
        <r>
          <rPr>
            <b/>
            <sz val="8"/>
            <rFont val="Tahoma"/>
            <family val="0"/>
          </rPr>
          <t>AS:</t>
        </r>
      </text>
    </comment>
    <comment ref="M30" authorId="0">
      <text>
        <r>
          <rPr>
            <b/>
            <sz val="8"/>
            <rFont val="Tahoma"/>
            <family val="0"/>
          </rPr>
          <t>AS:</t>
        </r>
      </text>
    </comment>
    <comment ref="I28" authorId="0">
      <text>
        <r>
          <rPr>
            <b/>
            <sz val="8"/>
            <rFont val="Tahoma"/>
            <family val="0"/>
          </rPr>
          <t>AS:</t>
        </r>
      </text>
    </comment>
    <comment ref="K26" authorId="0">
      <text>
        <r>
          <rPr>
            <b/>
            <sz val="8"/>
            <rFont val="Tahoma"/>
            <family val="0"/>
          </rPr>
          <t>AS:</t>
        </r>
      </text>
    </comment>
    <comment ref="I24" authorId="0">
      <text>
        <r>
          <rPr>
            <b/>
            <sz val="8"/>
            <rFont val="Tahoma"/>
            <family val="0"/>
          </rPr>
          <t>AS:</t>
        </r>
      </text>
    </comment>
    <comment ref="O22" authorId="1">
      <text>
        <r>
          <rPr>
            <b/>
            <sz val="8"/>
            <rFont val="Tahoma"/>
            <family val="0"/>
          </rPr>
          <t>AS:</t>
        </r>
      </text>
    </comment>
    <comment ref="I20" authorId="0">
      <text>
        <r>
          <rPr>
            <b/>
            <sz val="8"/>
            <rFont val="Tahoma"/>
            <family val="0"/>
          </rPr>
          <t>AS:</t>
        </r>
      </text>
    </comment>
    <comment ref="K18" authorId="0">
      <text>
        <r>
          <rPr>
            <b/>
            <sz val="8"/>
            <rFont val="Tahoma"/>
            <family val="0"/>
          </rPr>
          <t>AS:</t>
        </r>
      </text>
    </comment>
    <comment ref="I16" authorId="0">
      <text>
        <r>
          <rPr>
            <b/>
            <sz val="8"/>
            <rFont val="Tahoma"/>
            <family val="0"/>
          </rPr>
          <t>AS:</t>
        </r>
      </text>
    </comment>
    <comment ref="M14" authorId="0">
      <text>
        <r>
          <rPr>
            <b/>
            <sz val="8"/>
            <rFont val="Tahoma"/>
            <family val="0"/>
          </rPr>
          <t>AS:</t>
        </r>
      </text>
    </comment>
    <comment ref="I12" authorId="0">
      <text>
        <r>
          <rPr>
            <b/>
            <sz val="8"/>
            <rFont val="Tahoma"/>
            <family val="0"/>
          </rPr>
          <t>AS:</t>
        </r>
      </text>
    </comment>
    <comment ref="K10" authorId="0">
      <text>
        <r>
          <rPr>
            <b/>
            <sz val="8"/>
            <rFont val="Tahoma"/>
            <family val="0"/>
          </rPr>
          <t>AS:</t>
        </r>
      </text>
    </comment>
    <comment ref="I8" authorId="0">
      <text>
        <r>
          <rPr>
            <b/>
            <sz val="8"/>
            <rFont val="Tahoma"/>
            <family val="0"/>
          </rPr>
          <t>AS:</t>
        </r>
      </text>
    </comment>
  </commentList>
</comments>
</file>

<file path=xl/sharedStrings.xml><?xml version="1.0" encoding="utf-8"?>
<sst xmlns="http://schemas.openxmlformats.org/spreadsheetml/2006/main" count="68" uniqueCount="54">
  <si>
    <t>Ultimul:</t>
  </si>
  <si>
    <t>Primul:</t>
  </si>
  <si>
    <t>Semnătura arbitrului principal</t>
  </si>
  <si>
    <t>04.01.2010</t>
  </si>
  <si>
    <t>Data:</t>
  </si>
  <si>
    <t>Clasam CS</t>
  </si>
  <si>
    <t>Reprezentanţii jucătorilor</t>
  </si>
  <si>
    <t>Data/ora tragerii</t>
  </si>
  <si>
    <t>Înlocuiţi</t>
  </si>
  <si>
    <t>Învinşi norocoşi</t>
  </si>
  <si>
    <t>#</t>
  </si>
  <si>
    <t>Capi de serie</t>
  </si>
  <si>
    <t>Clasam acc.</t>
  </si>
  <si>
    <t>LIAHOVICI GABRIEL</t>
  </si>
  <si>
    <t>LIAHOVICI</t>
  </si>
  <si>
    <t>6/0,6/0</t>
  </si>
  <si>
    <t>X</t>
  </si>
  <si>
    <t>CARCOANA</t>
  </si>
  <si>
    <t>CARCOANA MHAI</t>
  </si>
  <si>
    <t>NAIDIN</t>
  </si>
  <si>
    <t>6/0,6/1</t>
  </si>
  <si>
    <t>NAIDIN GEORGE</t>
  </si>
  <si>
    <t>CSOREGI</t>
  </si>
  <si>
    <t>CSOREGI NORBERT</t>
  </si>
  <si>
    <t>POPA</t>
  </si>
  <si>
    <t>6/0,7/6(4)</t>
  </si>
  <si>
    <t>POPA MIHAI TUDOR</t>
  </si>
  <si>
    <t>VEDEANU</t>
  </si>
  <si>
    <t>VEDEANU STEFAN</t>
  </si>
  <si>
    <t xml:space="preserve">     X</t>
  </si>
  <si>
    <t>BOICI</t>
  </si>
  <si>
    <t>6/2,6/2</t>
  </si>
  <si>
    <t xml:space="preserve">                  BOICI LAURENTIU</t>
  </si>
  <si>
    <t>CAPALNA</t>
  </si>
  <si>
    <t>CAPALNA DAN EDUARD</t>
  </si>
  <si>
    <t>Câştigător</t>
  </si>
  <si>
    <t>Finala</t>
  </si>
  <si>
    <t>Semifinale</t>
  </si>
  <si>
    <t>Sferturi de finală</t>
  </si>
  <si>
    <t>Clubul</t>
  </si>
  <si>
    <t>Prenumele</t>
  </si>
  <si>
    <t>Numele de familie</t>
  </si>
  <si>
    <t>CS</t>
  </si>
  <si>
    <t>Legit</t>
  </si>
  <si>
    <t>St</t>
  </si>
  <si>
    <t>Arbitru principal</t>
  </si>
  <si>
    <t>Valoarea totală a premiilor</t>
  </si>
  <si>
    <t>Loc de desfăşurare</t>
  </si>
  <si>
    <t>Perioada</t>
  </si>
  <si>
    <t>TABLOU PRINCIPAL</t>
  </si>
  <si>
    <t>10 ANI BAIETI</t>
  </si>
  <si>
    <t>Categoria (vârsta, B/F):</t>
  </si>
  <si>
    <t>SIMPLU</t>
  </si>
  <si>
    <t>CUPA BANCA TRANSILVANIA CUP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</si>
</sst>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64" fontId="0" fillId="0" borderId="18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4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2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33" borderId="11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49" fontId="15" fillId="0" borderId="21" xfId="0" applyNumberFormat="1" applyFont="1" applyBorder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4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28575</xdr:rowOff>
    </xdr:from>
    <xdr:to>
      <xdr:col>16</xdr:col>
      <xdr:colOff>95250</xdr:colOff>
      <xdr:row>1</xdr:row>
      <xdr:rowOff>152400</xdr:rowOff>
    </xdr:to>
    <xdr:pic>
      <xdr:nvPicPr>
        <xdr:cNvPr id="1" name="Picture 15" descr="sigla F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5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BT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Raport AP"/>
      <sheetName val="RAP"/>
      <sheetName val="Anexa RAP"/>
      <sheetName val="Liste de confirmare"/>
      <sheetName val="Lista jucatorilor"/>
      <sheetName val="Inf pt juc"/>
      <sheetName val="S TP Prep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4"/>
      <sheetName val="Fisa Sah 8"/>
      <sheetName val="S Calif Prep"/>
      <sheetName val="S Calif 32&gt;4"/>
      <sheetName val="S Calif 64&gt;4"/>
      <sheetName val="D TP Prep"/>
      <sheetName val="D TP 8"/>
      <sheetName val="D TP 16"/>
      <sheetName val="D TP 32"/>
      <sheetName val="D Calif Prep"/>
      <sheetName val="D Calif 8&gt;2"/>
      <sheetName val="D Calif 16&gt;2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10">
          <cell r="A10" t="str">
            <v>15.21.05.2010</v>
          </cell>
          <cell r="C10" t="str">
            <v>CLUJ-NAPOCA</v>
          </cell>
          <cell r="E10" t="str">
            <v>BENEDEK ELEK</v>
          </cell>
        </row>
      </sheetData>
      <sheetData sheetId="8">
        <row r="7">
          <cell r="A7">
            <v>1</v>
          </cell>
          <cell r="B7" t="str">
            <v>ABRUDAN</v>
          </cell>
          <cell r="C7" t="str">
            <v>IOAN DAN</v>
          </cell>
          <cell r="D7" t="str">
            <v>TC CLUJ</v>
          </cell>
          <cell r="F7" t="str">
            <v>DA</v>
          </cell>
          <cell r="G7">
            <v>90</v>
          </cell>
          <cell r="H7">
            <v>22453</v>
          </cell>
        </row>
        <row r="8">
          <cell r="A8">
            <v>2</v>
          </cell>
          <cell r="B8" t="str">
            <v>MIHUT</v>
          </cell>
          <cell r="C8" t="str">
            <v>RARES GHEORGHE</v>
          </cell>
          <cell r="D8" t="str">
            <v>FRONT. O</v>
          </cell>
          <cell r="F8" t="str">
            <v>DA</v>
          </cell>
          <cell r="G8">
            <v>50</v>
          </cell>
          <cell r="H8">
            <v>18924</v>
          </cell>
        </row>
        <row r="9">
          <cell r="A9">
            <v>3</v>
          </cell>
          <cell r="B9" t="str">
            <v>BERDILA</v>
          </cell>
          <cell r="C9" t="str">
            <v>PETRU OCTAVIAN</v>
          </cell>
          <cell r="D9" t="str">
            <v>SCM BC</v>
          </cell>
          <cell r="F9" t="str">
            <v>DA</v>
          </cell>
          <cell r="G9">
            <v>119</v>
          </cell>
          <cell r="H9">
            <v>20984</v>
          </cell>
        </row>
        <row r="10">
          <cell r="A10">
            <v>4</v>
          </cell>
          <cell r="B10" t="str">
            <v>TURCU</v>
          </cell>
          <cell r="C10" t="str">
            <v>MIHNEA</v>
          </cell>
          <cell r="D10" t="str">
            <v>TOMTENIS</v>
          </cell>
          <cell r="F10" t="str">
            <v>DA</v>
          </cell>
          <cell r="G10">
            <v>4</v>
          </cell>
          <cell r="J10">
            <v>1</v>
          </cell>
        </row>
        <row r="11">
          <cell r="A11">
            <v>5</v>
          </cell>
          <cell r="B11" t="str">
            <v>TURDEAN</v>
          </cell>
          <cell r="C11" t="str">
            <v>TUDOR</v>
          </cell>
          <cell r="D11" t="str">
            <v>TC SUN</v>
          </cell>
          <cell r="F11" t="str">
            <v>DA</v>
          </cell>
          <cell r="G11">
            <v>7</v>
          </cell>
          <cell r="H11">
            <v>19470</v>
          </cell>
          <cell r="J11">
            <v>2</v>
          </cell>
        </row>
        <row r="12">
          <cell r="A12">
            <v>6</v>
          </cell>
          <cell r="B12" t="str">
            <v>HOROBET</v>
          </cell>
          <cell r="C12" t="str">
            <v>MAXIMILIAN</v>
          </cell>
          <cell r="D12" t="str">
            <v>BISTRITA</v>
          </cell>
          <cell r="F12" t="str">
            <v>DA</v>
          </cell>
          <cell r="G12">
            <v>60</v>
          </cell>
        </row>
        <row r="13">
          <cell r="A13">
            <v>7</v>
          </cell>
          <cell r="B13" t="str">
            <v>MARTIN</v>
          </cell>
          <cell r="C13" t="str">
            <v>RAZVAN</v>
          </cell>
          <cell r="D13" t="str">
            <v>TC HARNUT</v>
          </cell>
          <cell r="F13" t="str">
            <v>DA</v>
          </cell>
          <cell r="G13">
            <v>26</v>
          </cell>
          <cell r="H13">
            <v>18222</v>
          </cell>
          <cell r="J13">
            <v>3</v>
          </cell>
        </row>
        <row r="14">
          <cell r="A14">
            <v>8</v>
          </cell>
          <cell r="B14" t="str">
            <v>CALUGAR</v>
          </cell>
          <cell r="C14" t="str">
            <v>HORATIU</v>
          </cell>
          <cell r="D14" t="str">
            <v>WINNERS</v>
          </cell>
          <cell r="F14" t="str">
            <v>DA</v>
          </cell>
        </row>
        <row r="15">
          <cell r="A15">
            <v>9</v>
          </cell>
          <cell r="B15" t="str">
            <v>MARGIN</v>
          </cell>
          <cell r="C15" t="str">
            <v>IONUT</v>
          </cell>
          <cell r="D15" t="str">
            <v>ZALAU</v>
          </cell>
          <cell r="F15" t="str">
            <v>DA</v>
          </cell>
        </row>
        <row r="16">
          <cell r="A16">
            <v>10</v>
          </cell>
          <cell r="B16" t="str">
            <v>FOGHIS</v>
          </cell>
          <cell r="C16" t="str">
            <v>HORATIU</v>
          </cell>
          <cell r="D16" t="str">
            <v>WINNERS</v>
          </cell>
          <cell r="F16" t="str">
            <v>DA</v>
          </cell>
          <cell r="G16">
            <v>94</v>
          </cell>
          <cell r="H16">
            <v>21763</v>
          </cell>
        </row>
        <row r="17">
          <cell r="A17">
            <v>11</v>
          </cell>
          <cell r="B17" t="str">
            <v>MURESAN</v>
          </cell>
          <cell r="C17" t="str">
            <v>PAUL</v>
          </cell>
          <cell r="D17" t="str">
            <v>MARC TEN</v>
          </cell>
          <cell r="F17" t="str">
            <v>DA</v>
          </cell>
          <cell r="H17">
            <v>23039</v>
          </cell>
        </row>
        <row r="18">
          <cell r="A18">
            <v>12</v>
          </cell>
          <cell r="B18" t="str">
            <v>DICU</v>
          </cell>
          <cell r="C18" t="str">
            <v>RAUL ALIN</v>
          </cell>
          <cell r="D18" t="str">
            <v>UTA</v>
          </cell>
          <cell r="F18" t="str">
            <v>DA</v>
          </cell>
          <cell r="G18">
            <v>31</v>
          </cell>
          <cell r="H18">
            <v>20620</v>
          </cell>
          <cell r="J18">
            <v>4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showZeros="0" tabSelected="1" zoomScalePageLayoutView="0" workbookViewId="0" topLeftCell="A1">
      <selection activeCell="N10" sqref="N10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12.7109375" style="0" customWidth="1"/>
    <col min="6" max="6" width="2.7109375" style="0" customWidth="1"/>
    <col min="7" max="7" width="7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</cols>
  <sheetData>
    <row r="1" spans="1:17" ht="26.25" customHeight="1">
      <c r="A1" s="97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93" t="s">
        <v>52</v>
      </c>
      <c r="L1" s="31"/>
      <c r="M1" s="31"/>
      <c r="N1" s="31"/>
      <c r="O1" s="31"/>
      <c r="P1" s="31"/>
      <c r="Q1" s="31"/>
    </row>
    <row r="2" spans="1:17" ht="12.75">
      <c r="A2" s="95" t="s">
        <v>51</v>
      </c>
      <c r="B2" s="96"/>
      <c r="C2" s="96"/>
      <c r="D2" s="96"/>
      <c r="E2" s="96"/>
      <c r="G2" s="94" t="s">
        <v>50</v>
      </c>
      <c r="H2" s="61"/>
      <c r="I2" s="61"/>
      <c r="J2" s="32"/>
      <c r="K2" s="93" t="s">
        <v>49</v>
      </c>
      <c r="L2" s="31"/>
      <c r="M2" s="31"/>
      <c r="N2" s="31"/>
      <c r="O2" s="31"/>
      <c r="P2" s="31"/>
      <c r="Q2" s="31"/>
    </row>
    <row r="3" spans="1:17" ht="12.75">
      <c r="A3" s="92" t="s">
        <v>48</v>
      </c>
      <c r="B3" s="92"/>
      <c r="C3" s="92"/>
      <c r="D3" s="92"/>
      <c r="E3" s="92"/>
      <c r="F3" s="92" t="s">
        <v>47</v>
      </c>
      <c r="G3" s="92"/>
      <c r="H3" s="92"/>
      <c r="I3" s="92"/>
      <c r="J3" s="92" t="s">
        <v>46</v>
      </c>
      <c r="K3" s="92"/>
      <c r="L3" s="92"/>
      <c r="M3" s="92"/>
      <c r="N3" s="92"/>
      <c r="O3" s="92"/>
      <c r="P3" s="92"/>
      <c r="Q3" s="91" t="s">
        <v>45</v>
      </c>
    </row>
    <row r="4" spans="1:17" ht="13.5" thickBot="1">
      <c r="A4" s="90" t="str">
        <f>'[1]Configurare'!$A$10</f>
        <v>15.21.05.2010</v>
      </c>
      <c r="B4" s="89"/>
      <c r="C4" s="89"/>
      <c r="D4" s="89"/>
      <c r="E4" s="89"/>
      <c r="F4" s="89" t="str">
        <f>'[1]Configurare'!$C$10</f>
        <v>CLUJ-NAPOCA</v>
      </c>
      <c r="G4" s="89"/>
      <c r="H4" s="89"/>
      <c r="I4" s="89"/>
      <c r="J4" s="89">
        <f>'[1]Configurare'!$D$10</f>
        <v>0</v>
      </c>
      <c r="K4" s="89"/>
      <c r="L4" s="89"/>
      <c r="M4" s="89"/>
      <c r="N4" s="89"/>
      <c r="O4" s="89"/>
      <c r="P4" s="89"/>
      <c r="Q4" s="88" t="str">
        <f>'[1]Configurare'!$E$10</f>
        <v>BENEDEK ELEK</v>
      </c>
    </row>
    <row r="5" spans="1:17" s="31" customFormat="1" ht="12.75">
      <c r="A5" s="86"/>
      <c r="B5" s="87" t="s">
        <v>44</v>
      </c>
      <c r="C5" s="87" t="s">
        <v>43</v>
      </c>
      <c r="D5" s="87" t="s">
        <v>42</v>
      </c>
      <c r="E5" s="86" t="s">
        <v>41</v>
      </c>
      <c r="F5" s="86" t="s">
        <v>40</v>
      </c>
      <c r="G5" s="86"/>
      <c r="H5" s="86" t="s">
        <v>39</v>
      </c>
      <c r="I5" s="86"/>
      <c r="J5" s="87" t="s">
        <v>38</v>
      </c>
      <c r="K5" s="86"/>
      <c r="L5" s="87" t="s">
        <v>37</v>
      </c>
      <c r="M5" s="86"/>
      <c r="N5" s="87" t="s">
        <v>36</v>
      </c>
      <c r="O5" s="86"/>
      <c r="P5" s="87" t="s">
        <v>35</v>
      </c>
      <c r="Q5" s="86"/>
    </row>
    <row r="6" spans="1:17" ht="12.75">
      <c r="A6" s="8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0.5" customHeight="1">
      <c r="A7" s="52">
        <v>1</v>
      </c>
      <c r="B7" s="84"/>
      <c r="C7" s="50" t="s">
        <v>34</v>
      </c>
      <c r="D7" s="49"/>
      <c r="E7" s="48"/>
      <c r="F7" s="48"/>
      <c r="G7" s="47"/>
      <c r="H7" s="46"/>
      <c r="I7" s="47"/>
      <c r="J7" s="31"/>
      <c r="K7" s="31"/>
      <c r="L7" s="31"/>
      <c r="M7" s="31"/>
      <c r="N7" s="31"/>
      <c r="O7" s="31"/>
      <c r="P7" s="31"/>
      <c r="Q7" s="31"/>
    </row>
    <row r="8" spans="1:17" ht="9" customHeight="1">
      <c r="A8" s="57"/>
      <c r="B8" s="11"/>
      <c r="C8" s="72"/>
      <c r="D8" s="79"/>
      <c r="E8" s="32"/>
      <c r="F8" s="32"/>
      <c r="G8" s="32"/>
      <c r="H8" s="9"/>
      <c r="I8" s="55"/>
      <c r="J8" s="83" t="s">
        <v>33</v>
      </c>
      <c r="K8" s="61"/>
      <c r="L8" s="31"/>
      <c r="M8" s="31"/>
      <c r="N8" s="31"/>
      <c r="O8" s="31"/>
      <c r="P8" s="31"/>
      <c r="Q8" s="31"/>
    </row>
    <row r="9" spans="1:17" ht="9" customHeight="1">
      <c r="A9" s="57">
        <v>2</v>
      </c>
      <c r="B9" s="4">
        <f>IF($D9="","",VLOOKUP($D9,'[1]S TP Prep'!$A$7:$J$70,9))</f>
      </c>
      <c r="C9" s="75" t="s">
        <v>16</v>
      </c>
      <c r="D9" s="74"/>
      <c r="E9" s="64"/>
      <c r="F9" s="64"/>
      <c r="G9" s="63"/>
      <c r="H9" s="62"/>
      <c r="I9" s="53"/>
      <c r="J9" s="60"/>
      <c r="K9" s="69"/>
      <c r="L9" s="31"/>
      <c r="M9" s="31"/>
      <c r="N9" s="31"/>
      <c r="O9" s="31"/>
      <c r="P9" s="31"/>
      <c r="Q9" s="31"/>
    </row>
    <row r="10" spans="1:17" ht="9" customHeight="1">
      <c r="A10" s="57"/>
      <c r="B10" s="11"/>
      <c r="C10" s="73"/>
      <c r="D10" s="80"/>
      <c r="E10" s="58"/>
      <c r="F10" s="58"/>
      <c r="G10" s="58"/>
      <c r="H10" s="9"/>
      <c r="I10" s="32"/>
      <c r="J10" s="60"/>
      <c r="K10" s="68"/>
      <c r="L10" s="82" t="s">
        <v>33</v>
      </c>
      <c r="M10" s="61"/>
      <c r="N10" s="31"/>
      <c r="O10" s="31"/>
      <c r="P10" s="31"/>
      <c r="Q10" s="31"/>
    </row>
    <row r="11" spans="1:17" ht="9" customHeight="1">
      <c r="A11" s="57">
        <v>3</v>
      </c>
      <c r="B11" s="4">
        <f>IF($D11="","",VLOOKUP($D11,'[1]S TP Prep'!$A$7:$J$70,9))</f>
      </c>
      <c r="C11" s="66" t="s">
        <v>32</v>
      </c>
      <c r="D11" s="74"/>
      <c r="E11" s="81"/>
      <c r="F11" s="64"/>
      <c r="G11" s="63"/>
      <c r="H11" s="62"/>
      <c r="I11" s="61"/>
      <c r="J11" s="60"/>
      <c r="K11" s="59"/>
      <c r="L11" s="32" t="s">
        <v>31</v>
      </c>
      <c r="M11" s="69"/>
      <c r="N11" s="31"/>
      <c r="O11" s="31"/>
      <c r="P11" s="31"/>
      <c r="Q11" s="31"/>
    </row>
    <row r="12" spans="1:17" ht="9" customHeight="1">
      <c r="A12" s="57"/>
      <c r="B12" s="11"/>
      <c r="C12" s="73"/>
      <c r="D12" s="80"/>
      <c r="E12" s="58"/>
      <c r="F12" s="58"/>
      <c r="G12" s="58"/>
      <c r="H12" s="9"/>
      <c r="I12" s="55"/>
      <c r="J12" s="54" t="s">
        <v>30</v>
      </c>
      <c r="K12" s="53"/>
      <c r="L12" s="32"/>
      <c r="M12" s="59"/>
      <c r="N12" s="31"/>
      <c r="O12" s="31"/>
      <c r="P12" s="31"/>
      <c r="Q12" s="31"/>
    </row>
    <row r="13" spans="1:17" ht="9" customHeight="1">
      <c r="A13" s="57">
        <v>4</v>
      </c>
      <c r="B13" s="4">
        <f>IF($D13="","",VLOOKUP($D13,'[1]S TP Prep'!$A$7:$J$70,9))</f>
      </c>
      <c r="C13" t="s">
        <v>29</v>
      </c>
      <c r="D13" s="74"/>
      <c r="E13" s="64"/>
      <c r="F13" s="64"/>
      <c r="G13" s="63"/>
      <c r="H13" s="62"/>
      <c r="I13" s="53"/>
      <c r="J13" s="60"/>
      <c r="K13" s="32"/>
      <c r="L13" s="32"/>
      <c r="M13" s="59"/>
      <c r="N13" s="31"/>
      <c r="O13" s="31"/>
      <c r="P13" s="31"/>
      <c r="Q13" s="31"/>
    </row>
    <row r="14" spans="1:17" ht="12.75">
      <c r="A14" s="57"/>
      <c r="B14" s="11"/>
      <c r="C14" s="72"/>
      <c r="D14" s="79"/>
      <c r="E14" s="32"/>
      <c r="F14" s="32"/>
      <c r="G14" s="32"/>
      <c r="H14" s="9"/>
      <c r="I14" s="32"/>
      <c r="J14" s="60"/>
      <c r="K14" s="32"/>
      <c r="L14" s="32"/>
      <c r="M14" s="68"/>
      <c r="N14" s="71">
        <f>IF(M14=1,L10,IF(M14=2,L18,""))</f>
      </c>
      <c r="O14" s="61"/>
      <c r="P14" s="31"/>
      <c r="Q14" s="31"/>
    </row>
    <row r="15" spans="1:17" ht="12.75">
      <c r="A15" s="52">
        <v>5</v>
      </c>
      <c r="B15" s="51">
        <f>IF($D15="","",VLOOKUP($D15,'[1]S TP Prep'!$A$7:$J$70,9))</f>
      </c>
      <c r="C15" s="50" t="s">
        <v>28</v>
      </c>
      <c r="D15" s="49"/>
      <c r="E15" s="48"/>
      <c r="F15" s="48"/>
      <c r="G15" s="47"/>
      <c r="H15" s="46"/>
      <c r="I15" s="47"/>
      <c r="J15" s="60"/>
      <c r="K15" s="32"/>
      <c r="L15" s="32"/>
      <c r="M15" s="59"/>
      <c r="N15" s="32"/>
      <c r="O15" s="69"/>
      <c r="P15" s="31"/>
      <c r="Q15" s="31"/>
    </row>
    <row r="16" spans="1:17" ht="12.75">
      <c r="A16" s="57"/>
      <c r="B16" s="11"/>
      <c r="C16" s="72"/>
      <c r="D16" s="72"/>
      <c r="E16" s="32"/>
      <c r="F16" s="32"/>
      <c r="G16" s="32"/>
      <c r="H16" s="9"/>
      <c r="I16" s="55"/>
      <c r="J16" s="54" t="s">
        <v>27</v>
      </c>
      <c r="K16" s="61"/>
      <c r="L16" s="32"/>
      <c r="M16" s="59"/>
      <c r="N16" s="31"/>
      <c r="O16" s="59"/>
      <c r="P16" s="31"/>
      <c r="Q16" s="31"/>
    </row>
    <row r="17" spans="1:17" ht="12.75">
      <c r="A17" s="57">
        <v>6</v>
      </c>
      <c r="B17" s="4">
        <f>IF($D17="","",VLOOKUP($D17,'[1]S TP Prep'!$A$7:$J$70,9))</f>
      </c>
      <c r="C17" s="75" t="s">
        <v>16</v>
      </c>
      <c r="D17" s="74"/>
      <c r="E17" s="64"/>
      <c r="F17" s="64"/>
      <c r="G17" s="63"/>
      <c r="H17" s="62"/>
      <c r="I17" s="53"/>
      <c r="J17" s="60"/>
      <c r="K17" s="69"/>
      <c r="L17" s="32"/>
      <c r="M17" s="59"/>
      <c r="N17" s="31"/>
      <c r="O17" s="59"/>
      <c r="P17" s="31"/>
      <c r="Q17" s="31"/>
    </row>
    <row r="18" spans="1:17" ht="12.75">
      <c r="A18" s="57"/>
      <c r="B18" s="11"/>
      <c r="C18" s="73"/>
      <c r="D18" s="72"/>
      <c r="E18" s="58"/>
      <c r="F18" s="58"/>
      <c r="G18" s="58"/>
      <c r="H18" s="9"/>
      <c r="I18" s="32"/>
      <c r="J18" s="60"/>
      <c r="K18" s="68"/>
      <c r="L18" s="78" t="s">
        <v>27</v>
      </c>
      <c r="M18" s="53"/>
      <c r="N18" s="31"/>
      <c r="O18" s="59"/>
      <c r="P18" s="31"/>
      <c r="Q18" s="31"/>
    </row>
    <row r="19" spans="1:17" ht="12.75">
      <c r="A19" s="57">
        <v>7</v>
      </c>
      <c r="B19" s="4">
        <f>IF($D19="","",VLOOKUP($D19,'[1]S TP Prep'!$A$7:$J$70,9))</f>
      </c>
      <c r="C19" s="50" t="s">
        <v>26</v>
      </c>
      <c r="D19" s="77"/>
      <c r="E19" s="64"/>
      <c r="F19" s="64"/>
      <c r="G19" s="63"/>
      <c r="H19" s="62"/>
      <c r="I19" s="61"/>
      <c r="J19" s="60"/>
      <c r="K19" s="59"/>
      <c r="L19" s="58" t="s">
        <v>25</v>
      </c>
      <c r="M19" s="32"/>
      <c r="N19" s="31"/>
      <c r="O19" s="59"/>
      <c r="P19" s="31"/>
      <c r="Q19" s="31"/>
    </row>
    <row r="20" spans="1:17" ht="12.75">
      <c r="A20" s="57"/>
      <c r="B20" s="11"/>
      <c r="C20" s="73"/>
      <c r="D20" s="72"/>
      <c r="E20" s="58"/>
      <c r="F20" s="58"/>
      <c r="G20" s="58"/>
      <c r="H20" s="9"/>
      <c r="I20" s="55"/>
      <c r="J20" s="54" t="s">
        <v>24</v>
      </c>
      <c r="K20" s="53"/>
      <c r="L20" s="32"/>
      <c r="M20" s="32"/>
      <c r="N20" s="31"/>
      <c r="O20" s="59"/>
      <c r="P20" s="31"/>
      <c r="Q20" s="31"/>
    </row>
    <row r="21" spans="1:17" ht="12.75">
      <c r="A21" s="57">
        <v>8</v>
      </c>
      <c r="B21" s="4">
        <f>IF($D21="","",VLOOKUP($D21,'[1]S TP Prep'!$A$7:$J$70,9))</f>
      </c>
      <c r="C21" s="75" t="s">
        <v>16</v>
      </c>
      <c r="D21" s="74"/>
      <c r="E21" s="64"/>
      <c r="F21" s="64"/>
      <c r="G21" s="63"/>
      <c r="H21" s="62"/>
      <c r="I21" s="76"/>
      <c r="J21" s="60"/>
      <c r="K21" s="32"/>
      <c r="L21" s="32"/>
      <c r="M21" s="32"/>
      <c r="N21" s="31"/>
      <c r="O21" s="68">
        <v>1</v>
      </c>
      <c r="Q21" s="32"/>
    </row>
    <row r="22" spans="1:18" ht="12.75">
      <c r="A22" s="57"/>
      <c r="B22" s="11"/>
      <c r="C22" s="73"/>
      <c r="D22" s="72"/>
      <c r="E22" s="58"/>
      <c r="F22" s="58"/>
      <c r="G22" s="58"/>
      <c r="H22" s="9"/>
      <c r="I22" s="32"/>
      <c r="J22" s="60"/>
      <c r="K22" s="32"/>
      <c r="L22" s="32"/>
      <c r="M22" s="32"/>
      <c r="N22" s="31"/>
      <c r="O22" s="68"/>
      <c r="P22" s="71">
        <f>IF(O22=1,N14,IF(O22=2,N30,""))</f>
      </c>
      <c r="Q22" s="61"/>
      <c r="R22" s="42"/>
    </row>
    <row r="23" spans="1:18" ht="12.75">
      <c r="A23" s="57">
        <v>9</v>
      </c>
      <c r="B23" s="4">
        <f>IF($D23="","",VLOOKUP($D23,'[1]S TP Prep'!$A$7:$J$70,9))</f>
      </c>
      <c r="C23" s="50" t="s">
        <v>23</v>
      </c>
      <c r="D23" s="74"/>
      <c r="E23" s="64"/>
      <c r="F23" s="64"/>
      <c r="G23" s="63"/>
      <c r="H23" s="62"/>
      <c r="I23" s="63"/>
      <c r="J23" s="60"/>
      <c r="K23" s="32"/>
      <c r="L23" s="32"/>
      <c r="M23" s="32"/>
      <c r="N23" s="31"/>
      <c r="O23" s="59"/>
      <c r="P23" s="32"/>
      <c r="Q23" s="32"/>
      <c r="R23" s="42"/>
    </row>
    <row r="24" spans="1:18" ht="12.75">
      <c r="A24" s="57"/>
      <c r="B24" s="11"/>
      <c r="C24" s="73"/>
      <c r="D24" s="72"/>
      <c r="E24" s="58"/>
      <c r="F24" s="58"/>
      <c r="G24" s="58"/>
      <c r="H24" s="9"/>
      <c r="I24" s="55"/>
      <c r="J24" s="54" t="s">
        <v>22</v>
      </c>
      <c r="K24" s="61"/>
      <c r="L24" s="32"/>
      <c r="M24" s="32"/>
      <c r="N24" s="31"/>
      <c r="O24" s="59"/>
      <c r="P24" s="32"/>
      <c r="Q24" s="32"/>
      <c r="R24" s="42"/>
    </row>
    <row r="25" spans="1:18" ht="12.75">
      <c r="A25" s="57">
        <v>10</v>
      </c>
      <c r="B25" s="4">
        <f>IF($D25="","",VLOOKUP($D25,'[1]S TP Prep'!$A$7:$J$70,9))</f>
      </c>
      <c r="C25" s="75" t="s">
        <v>16</v>
      </c>
      <c r="D25" s="74"/>
      <c r="E25" s="64"/>
      <c r="F25" s="64"/>
      <c r="G25" s="63"/>
      <c r="H25" s="62"/>
      <c r="I25" s="53"/>
      <c r="J25" s="60"/>
      <c r="K25" s="69"/>
      <c r="L25" s="32"/>
      <c r="M25" s="32"/>
      <c r="N25" s="31"/>
      <c r="O25" s="59"/>
      <c r="P25" s="32"/>
      <c r="Q25" s="32"/>
      <c r="R25" s="42"/>
    </row>
    <row r="26" spans="1:18" ht="12.75">
      <c r="A26" s="57"/>
      <c r="B26" s="11"/>
      <c r="C26" s="73"/>
      <c r="D26" s="72"/>
      <c r="E26" s="58"/>
      <c r="F26" s="58"/>
      <c r="G26" s="58"/>
      <c r="H26" s="9"/>
      <c r="I26" s="32"/>
      <c r="J26" s="60"/>
      <c r="K26" s="68"/>
      <c r="L26" s="67" t="s">
        <v>19</v>
      </c>
      <c r="M26" s="61"/>
      <c r="N26" s="31"/>
      <c r="O26" s="59"/>
      <c r="P26" s="32"/>
      <c r="Q26" s="32"/>
      <c r="R26" s="42"/>
    </row>
    <row r="27" spans="1:18" ht="12.75">
      <c r="A27" s="57">
        <v>11</v>
      </c>
      <c r="B27" s="4">
        <f>IF($D27="","",VLOOKUP($D27,'[1]S TP Prep'!$A$7:$J$70,9))</f>
      </c>
      <c r="C27" s="50" t="s">
        <v>21</v>
      </c>
      <c r="D27" s="65"/>
      <c r="E27" s="48"/>
      <c r="F27" s="64"/>
      <c r="G27" s="63"/>
      <c r="H27" s="62"/>
      <c r="I27" s="61"/>
      <c r="J27" s="60"/>
      <c r="K27" s="59"/>
      <c r="L27" s="58" t="s">
        <v>20</v>
      </c>
      <c r="M27" s="69"/>
      <c r="N27" s="31"/>
      <c r="O27" s="59"/>
      <c r="P27" s="32"/>
      <c r="Q27" s="32"/>
      <c r="R27" s="42"/>
    </row>
    <row r="28" spans="1:18" ht="12.75">
      <c r="A28" s="57"/>
      <c r="B28" s="11"/>
      <c r="C28" s="56"/>
      <c r="D28" s="56"/>
      <c r="E28" s="33"/>
      <c r="F28" s="32"/>
      <c r="G28" s="32"/>
      <c r="H28" s="9"/>
      <c r="I28" s="55"/>
      <c r="J28" s="54" t="s">
        <v>19</v>
      </c>
      <c r="K28" s="53"/>
      <c r="L28" s="32"/>
      <c r="M28" s="59"/>
      <c r="N28" s="31"/>
      <c r="O28" s="59"/>
      <c r="P28" s="32"/>
      <c r="Q28" s="32"/>
      <c r="R28" s="42"/>
    </row>
    <row r="29" spans="1:18" ht="12.75">
      <c r="A29" s="52">
        <v>12</v>
      </c>
      <c r="B29" s="51">
        <f>IF($D29="","",VLOOKUP($D29,'[1]S TP Prep'!$A$7:$J$70,9))</f>
      </c>
      <c r="C29" s="66" t="s">
        <v>16</v>
      </c>
      <c r="D29" s="49"/>
      <c r="E29" s="48"/>
      <c r="F29" s="48"/>
      <c r="G29" s="47"/>
      <c r="H29" s="46"/>
      <c r="I29" s="45"/>
      <c r="J29" s="60"/>
      <c r="K29" s="32"/>
      <c r="L29" s="32"/>
      <c r="M29" s="59"/>
      <c r="N29" s="31"/>
      <c r="O29" s="59"/>
      <c r="P29" s="32"/>
      <c r="Q29" s="32"/>
      <c r="R29" s="42"/>
    </row>
    <row r="30" spans="1:18" ht="12.75">
      <c r="A30" s="57"/>
      <c r="B30" s="11"/>
      <c r="C30" s="56"/>
      <c r="D30" s="56"/>
      <c r="E30" s="33"/>
      <c r="F30" s="32"/>
      <c r="G30" s="32"/>
      <c r="H30" s="9"/>
      <c r="I30" s="32"/>
      <c r="J30" s="60"/>
      <c r="K30" s="32"/>
      <c r="L30" s="32"/>
      <c r="M30" s="68"/>
      <c r="N30" s="71">
        <f>IF(M30=1,L26,IF(M30=2,L34,""))</f>
      </c>
      <c r="O30" s="53"/>
      <c r="P30" s="32"/>
      <c r="Q30" s="32"/>
      <c r="R30" s="42"/>
    </row>
    <row r="31" spans="1:18" ht="12.75">
      <c r="A31" s="57">
        <v>13</v>
      </c>
      <c r="B31" s="4">
        <f>IF($D31="","",VLOOKUP($D31,'[1]S TP Prep'!$A$7:$J$70,9))</f>
      </c>
      <c r="C31" s="50" t="s">
        <v>18</v>
      </c>
      <c r="D31" s="65"/>
      <c r="E31" s="48"/>
      <c r="F31" s="64"/>
      <c r="G31" s="63"/>
      <c r="H31" s="62"/>
      <c r="I31" s="61"/>
      <c r="J31" s="60"/>
      <c r="K31" s="32"/>
      <c r="L31" s="32"/>
      <c r="M31" s="59"/>
      <c r="N31" s="32"/>
      <c r="O31" s="31"/>
      <c r="P31" s="32"/>
      <c r="Q31" s="32"/>
      <c r="R31" s="42"/>
    </row>
    <row r="32" spans="1:18" ht="24">
      <c r="A32" s="57"/>
      <c r="B32" s="11"/>
      <c r="C32" s="56"/>
      <c r="D32" s="70"/>
      <c r="E32" s="33"/>
      <c r="F32" s="58"/>
      <c r="G32" s="58"/>
      <c r="H32" s="9"/>
      <c r="I32" s="55"/>
      <c r="J32" s="54" t="s">
        <v>17</v>
      </c>
      <c r="K32" s="61"/>
      <c r="L32" s="32"/>
      <c r="M32" s="59"/>
      <c r="N32" s="31"/>
      <c r="O32" s="31"/>
      <c r="P32" s="32"/>
      <c r="Q32" s="32"/>
      <c r="R32" s="42"/>
    </row>
    <row r="33" spans="1:18" ht="12.75">
      <c r="A33" s="57">
        <v>14</v>
      </c>
      <c r="B33" s="4">
        <f>IF($D33="","",VLOOKUP($D33,'[1]S TP Prep'!$A$7:$J$70,9))</f>
      </c>
      <c r="C33" s="66" t="s">
        <v>16</v>
      </c>
      <c r="D33" s="65"/>
      <c r="E33" s="48"/>
      <c r="F33" s="64">
        <f>IF($D33="","",VLOOKUP($D33,'[1]S TP Prep'!$A$7:$J$70,3))</f>
      </c>
      <c r="G33" s="63"/>
      <c r="H33" s="62">
        <f>IF($D33="","",VLOOKUP($D33,'[1]S TP Prep'!$A$7:$J$70,4))</f>
      </c>
      <c r="I33" s="53"/>
      <c r="J33" s="60"/>
      <c r="K33" s="69"/>
      <c r="L33" s="32"/>
      <c r="M33" s="59"/>
      <c r="N33" s="31"/>
      <c r="O33" s="31"/>
      <c r="P33" s="32"/>
      <c r="Q33" s="32"/>
      <c r="R33" s="42"/>
    </row>
    <row r="34" spans="1:18" ht="12.75">
      <c r="A34" s="57"/>
      <c r="B34" s="11"/>
      <c r="C34" s="56"/>
      <c r="D34" s="56"/>
      <c r="E34" s="33"/>
      <c r="F34" s="58"/>
      <c r="G34" s="58"/>
      <c r="H34" s="9"/>
      <c r="I34" s="32"/>
      <c r="J34" s="60"/>
      <c r="K34" s="68"/>
      <c r="L34" s="67" t="s">
        <v>14</v>
      </c>
      <c r="M34" s="53"/>
      <c r="N34" s="31"/>
      <c r="O34" s="31"/>
      <c r="P34" s="32"/>
      <c r="Q34" s="32"/>
      <c r="R34" s="42"/>
    </row>
    <row r="35" spans="1:18" ht="12.75">
      <c r="A35" s="57">
        <v>15</v>
      </c>
      <c r="B35" s="4">
        <f>IF($D35="","",VLOOKUP($D35,'[1]S TP Prep'!$A$7:$J$70,9))</f>
      </c>
      <c r="C35" s="66" t="s">
        <v>16</v>
      </c>
      <c r="D35" s="65"/>
      <c r="E35" s="48"/>
      <c r="F35" s="64">
        <f>IF($D35="","",VLOOKUP($D35,'[1]S TP Prep'!$A$7:$J$70,3))</f>
      </c>
      <c r="G35" s="63"/>
      <c r="H35" s="62">
        <f>IF($D35="","",VLOOKUP($D35,'[1]S TP Prep'!$A$7:$J$70,4))</f>
      </c>
      <c r="I35" s="61"/>
      <c r="J35" s="60"/>
      <c r="K35" s="59"/>
      <c r="L35" s="58" t="s">
        <v>15</v>
      </c>
      <c r="M35" s="32"/>
      <c r="N35" s="31"/>
      <c r="O35" s="31"/>
      <c r="P35" s="32"/>
      <c r="Q35" s="32"/>
      <c r="R35" s="42"/>
    </row>
    <row r="36" spans="1:18" ht="12.75">
      <c r="A36" s="57"/>
      <c r="B36" s="11"/>
      <c r="C36" s="56"/>
      <c r="D36" s="56"/>
      <c r="E36" s="33"/>
      <c r="F36" s="32"/>
      <c r="G36" s="32"/>
      <c r="H36" s="9"/>
      <c r="I36" s="55"/>
      <c r="J36" s="54" t="s">
        <v>14</v>
      </c>
      <c r="K36" s="53"/>
      <c r="L36" s="32"/>
      <c r="M36" s="32"/>
      <c r="N36" s="31"/>
      <c r="O36" s="31"/>
      <c r="P36" s="32"/>
      <c r="Q36" s="32"/>
      <c r="R36" s="42"/>
    </row>
    <row r="37" spans="1:18" ht="12.75">
      <c r="A37" s="52">
        <v>16</v>
      </c>
      <c r="B37" s="51">
        <f>IF($D37="","",VLOOKUP($D37,'[1]S TP Prep'!$A$7:$J$70,9))</f>
      </c>
      <c r="C37" s="50" t="s">
        <v>13</v>
      </c>
      <c r="D37" s="49"/>
      <c r="E37" s="48"/>
      <c r="F37" s="48"/>
      <c r="G37" s="47"/>
      <c r="H37" s="46"/>
      <c r="I37" s="45"/>
      <c r="J37" s="41"/>
      <c r="K37" s="32"/>
      <c r="L37" s="32"/>
      <c r="M37" s="32"/>
      <c r="N37" s="31"/>
      <c r="O37" s="31"/>
      <c r="P37" s="32"/>
      <c r="Q37" s="32"/>
      <c r="R37" s="42"/>
    </row>
    <row r="38" spans="1:18" ht="9" customHeight="1">
      <c r="A38" s="44"/>
      <c r="B38" s="38"/>
      <c r="C38" s="38"/>
      <c r="D38" s="37"/>
      <c r="E38" s="32"/>
      <c r="F38" s="32"/>
      <c r="G38" s="32"/>
      <c r="H38" s="32"/>
      <c r="I38" s="32"/>
      <c r="J38" s="41"/>
      <c r="K38" s="32"/>
      <c r="L38" s="32"/>
      <c r="M38" s="32"/>
      <c r="N38" s="43"/>
      <c r="O38" s="31"/>
      <c r="P38" s="32"/>
      <c r="Q38" s="32"/>
      <c r="R38" s="42"/>
    </row>
    <row r="39" spans="1:17" ht="9" customHeight="1">
      <c r="A39" s="36"/>
      <c r="B39" s="35"/>
      <c r="C39" s="35"/>
      <c r="D39" s="34"/>
      <c r="E39" s="33"/>
      <c r="F39" s="33"/>
      <c r="G39" s="33"/>
      <c r="H39" s="33"/>
      <c r="I39" s="33"/>
      <c r="J39" s="41"/>
      <c r="K39" s="32"/>
      <c r="L39" s="32"/>
      <c r="M39" s="32"/>
      <c r="N39" s="32"/>
      <c r="O39" s="32"/>
      <c r="P39" s="32"/>
      <c r="Q39" s="32"/>
    </row>
    <row r="40" spans="1:17" ht="9" customHeight="1">
      <c r="A40" s="39"/>
      <c r="B40" s="38"/>
      <c r="C40" s="38"/>
      <c r="D40" s="37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9" customHeight="1">
      <c r="A41" s="39"/>
      <c r="B41" s="38"/>
      <c r="C41" s="38"/>
      <c r="D41" s="4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9" customHeight="1">
      <c r="A42" s="39"/>
      <c r="B42" s="38"/>
      <c r="C42" s="38"/>
      <c r="D42" s="3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9" customHeight="1">
      <c r="A43" s="39"/>
      <c r="B43" s="38"/>
      <c r="C43" s="38"/>
      <c r="D43" s="4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9" customHeight="1">
      <c r="A44" s="39"/>
      <c r="B44" s="38"/>
      <c r="C44" s="38"/>
      <c r="D44" s="3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9" customHeight="1">
      <c r="A45" s="39"/>
      <c r="B45" s="38"/>
      <c r="C45" s="38"/>
      <c r="D45" s="4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9" customHeight="1">
      <c r="A46" s="39"/>
      <c r="B46" s="38"/>
      <c r="C46" s="38"/>
      <c r="D46" s="3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9" customHeight="1">
      <c r="A47" s="39"/>
      <c r="B47" s="38"/>
      <c r="C47" s="38"/>
      <c r="D47" s="4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9" customHeight="1">
      <c r="A48" s="39"/>
      <c r="B48" s="38"/>
      <c r="C48" s="38"/>
      <c r="D48" s="37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9" customHeight="1">
      <c r="A49" s="39"/>
      <c r="B49" s="38"/>
      <c r="C49" s="38"/>
      <c r="D49" s="4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9" customHeight="1">
      <c r="A50" s="39"/>
      <c r="B50" s="38"/>
      <c r="C50" s="38"/>
      <c r="D50" s="3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9" customHeight="1">
      <c r="A51" s="39"/>
      <c r="B51" s="38"/>
      <c r="C51" s="38"/>
      <c r="D51" s="4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9" customHeight="1">
      <c r="A52" s="39"/>
      <c r="B52" s="38"/>
      <c r="C52" s="38"/>
      <c r="D52" s="3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9" customHeight="1">
      <c r="A53" s="36"/>
      <c r="B53" s="35"/>
      <c r="C53" s="35"/>
      <c r="D53" s="34"/>
      <c r="E53" s="33"/>
      <c r="F53" s="33"/>
      <c r="G53" s="33"/>
      <c r="H53" s="33"/>
      <c r="I53" s="33"/>
      <c r="J53" s="32"/>
      <c r="K53" s="32"/>
      <c r="L53" s="32"/>
      <c r="M53" s="32"/>
      <c r="N53" s="32"/>
      <c r="O53" s="32"/>
      <c r="P53" s="32"/>
      <c r="Q53" s="32"/>
    </row>
    <row r="54" spans="1:17" ht="9" customHeight="1">
      <c r="A54" s="39"/>
      <c r="B54" s="38"/>
      <c r="C54" s="38"/>
      <c r="D54" s="37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9" customHeight="1">
      <c r="A55" s="36"/>
      <c r="B55" s="35"/>
      <c r="C55" s="35"/>
      <c r="D55" s="34"/>
      <c r="E55" s="33"/>
      <c r="F55" s="33"/>
      <c r="G55" s="33"/>
      <c r="H55" s="33"/>
      <c r="I55" s="33"/>
      <c r="J55" s="32"/>
      <c r="K55" s="32"/>
      <c r="L55" s="32"/>
      <c r="M55" s="32"/>
      <c r="N55" s="32"/>
      <c r="O55" s="32"/>
      <c r="P55" s="32"/>
      <c r="Q55" s="32"/>
    </row>
    <row r="56" spans="1:17" ht="9" customHeight="1">
      <c r="A56" s="39"/>
      <c r="B56" s="38"/>
      <c r="C56" s="38"/>
      <c r="D56" s="37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9" customHeight="1">
      <c r="A57" s="39"/>
      <c r="B57" s="38"/>
      <c r="C57" s="38"/>
      <c r="D57" s="4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9" customHeight="1">
      <c r="A58" s="39"/>
      <c r="B58" s="38"/>
      <c r="C58" s="38"/>
      <c r="D58" s="37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9" customHeight="1">
      <c r="A59" s="39"/>
      <c r="B59" s="38"/>
      <c r="C59" s="38"/>
      <c r="D59" s="4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9" customHeight="1">
      <c r="A60" s="39"/>
      <c r="B60" s="38"/>
      <c r="C60" s="38"/>
      <c r="D60" s="37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9" customHeight="1">
      <c r="A61" s="39"/>
      <c r="B61" s="38"/>
      <c r="C61" s="38"/>
      <c r="D61" s="4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9" customHeight="1">
      <c r="A62" s="39"/>
      <c r="B62" s="38"/>
      <c r="C62" s="38"/>
      <c r="D62" s="3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9" customHeight="1">
      <c r="A63" s="39"/>
      <c r="B63" s="38"/>
      <c r="C63" s="38"/>
      <c r="D63" s="4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9" customHeight="1">
      <c r="A64" s="39"/>
      <c r="B64" s="38"/>
      <c r="C64" s="38"/>
      <c r="D64" s="37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9" customHeight="1">
      <c r="A65" s="39"/>
      <c r="B65" s="38"/>
      <c r="C65" s="38"/>
      <c r="D65" s="4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9" customHeight="1">
      <c r="A66" s="39"/>
      <c r="B66" s="38"/>
      <c r="C66" s="38"/>
      <c r="D66" s="37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9" customHeight="1">
      <c r="A67" s="39"/>
      <c r="B67" s="38"/>
      <c r="C67" s="38"/>
      <c r="D67" s="4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9" customHeight="1">
      <c r="A68" s="39"/>
      <c r="B68" s="38"/>
      <c r="C68" s="38"/>
      <c r="D68" s="37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9" customHeight="1">
      <c r="A69" s="36"/>
      <c r="B69" s="35"/>
      <c r="C69" s="35"/>
      <c r="D69" s="34"/>
      <c r="E69" s="33"/>
      <c r="F69" s="33"/>
      <c r="G69" s="33"/>
      <c r="H69" s="33"/>
      <c r="I69" s="33"/>
      <c r="J69" s="32"/>
      <c r="K69" s="32"/>
      <c r="L69" s="32"/>
      <c r="M69" s="32"/>
      <c r="N69" s="32"/>
      <c r="O69" s="32"/>
      <c r="P69" s="32"/>
      <c r="Q69" s="32"/>
    </row>
    <row r="70" spans="1:17" ht="6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9" customHeight="1">
      <c r="A71" s="19" t="s">
        <v>12</v>
      </c>
      <c r="B71" s="28"/>
      <c r="C71" s="29"/>
      <c r="D71" s="30" t="s">
        <v>10</v>
      </c>
      <c r="E71" s="28" t="s">
        <v>11</v>
      </c>
      <c r="F71" s="28"/>
      <c r="G71" s="28"/>
      <c r="H71" s="29"/>
      <c r="I71" s="28" t="s">
        <v>10</v>
      </c>
      <c r="J71" s="28" t="s">
        <v>9</v>
      </c>
      <c r="K71" s="28"/>
      <c r="L71" s="30" t="s">
        <v>8</v>
      </c>
      <c r="M71" s="29"/>
      <c r="N71" s="28" t="s">
        <v>7</v>
      </c>
      <c r="O71" s="28"/>
      <c r="P71" s="27"/>
      <c r="Q71" s="26"/>
    </row>
    <row r="72" spans="1:17" ht="9" customHeight="1">
      <c r="A72" s="25" t="s">
        <v>4</v>
      </c>
      <c r="B72" s="22"/>
      <c r="C72" s="24"/>
      <c r="D72" s="23">
        <v>1</v>
      </c>
      <c r="E72" s="22"/>
      <c r="F72" s="22"/>
      <c r="G72" s="22"/>
      <c r="H72" s="20"/>
      <c r="I72" s="23">
        <v>1</v>
      </c>
      <c r="J72" s="21"/>
      <c r="K72" s="22"/>
      <c r="L72" s="21"/>
      <c r="M72" s="20"/>
      <c r="N72" s="19" t="s">
        <v>6</v>
      </c>
      <c r="O72" s="18"/>
      <c r="P72" s="18"/>
      <c r="Q72" s="17"/>
    </row>
    <row r="73" spans="1:17" ht="9" customHeight="1">
      <c r="A73" s="16" t="s">
        <v>1</v>
      </c>
      <c r="B73" s="9"/>
      <c r="C73" s="15"/>
      <c r="D73" s="11">
        <v>2</v>
      </c>
      <c r="E73" s="9"/>
      <c r="F73" s="9"/>
      <c r="G73" s="9"/>
      <c r="H73" s="8"/>
      <c r="I73" s="11">
        <v>2</v>
      </c>
      <c r="J73" s="10"/>
      <c r="K73" s="9"/>
      <c r="L73" s="10"/>
      <c r="M73" s="8"/>
      <c r="N73" s="9"/>
      <c r="O73" s="9"/>
      <c r="P73" s="9"/>
      <c r="Q73" s="8"/>
    </row>
    <row r="74" spans="1:17" ht="9" customHeight="1">
      <c r="A74" s="16" t="s">
        <v>0</v>
      </c>
      <c r="B74" s="9"/>
      <c r="C74" s="15"/>
      <c r="D74" s="11">
        <v>3</v>
      </c>
      <c r="E74" s="9"/>
      <c r="F74" s="9"/>
      <c r="G74" s="9"/>
      <c r="H74" s="8"/>
      <c r="I74" s="11">
        <v>3</v>
      </c>
      <c r="J74" s="10"/>
      <c r="K74" s="9"/>
      <c r="L74" s="10"/>
      <c r="M74" s="8"/>
      <c r="N74" s="9"/>
      <c r="O74" s="9"/>
      <c r="P74" s="9"/>
      <c r="Q74" s="8"/>
    </row>
    <row r="75" spans="1:17" ht="9" customHeight="1">
      <c r="A75" s="19" t="s">
        <v>5</v>
      </c>
      <c r="B75" s="18"/>
      <c r="C75" s="17"/>
      <c r="D75" s="11">
        <v>4</v>
      </c>
      <c r="E75" s="9">
        <f>IF(D15=4,E15,IF(D29=4,E29,""))</f>
      </c>
      <c r="F75" s="9"/>
      <c r="G75" s="9"/>
      <c r="H75" s="8"/>
      <c r="I75" s="11">
        <v>4</v>
      </c>
      <c r="J75" s="10"/>
      <c r="K75" s="9"/>
      <c r="L75" s="10"/>
      <c r="M75" s="8"/>
      <c r="N75" s="10"/>
      <c r="O75" s="9"/>
      <c r="P75" s="9"/>
      <c r="Q75" s="8"/>
    </row>
    <row r="76" spans="1:17" ht="9" customHeight="1">
      <c r="A76" s="16" t="s">
        <v>4</v>
      </c>
      <c r="B76" s="9"/>
      <c r="C76" s="15" t="s">
        <v>3</v>
      </c>
      <c r="D76" s="11"/>
      <c r="E76" s="9"/>
      <c r="F76" s="9"/>
      <c r="G76" s="9"/>
      <c r="H76" s="8"/>
      <c r="I76" s="11"/>
      <c r="J76" s="10"/>
      <c r="K76" s="9"/>
      <c r="L76" s="10"/>
      <c r="M76" s="8"/>
      <c r="N76" s="19" t="s">
        <v>2</v>
      </c>
      <c r="O76" s="18"/>
      <c r="P76" s="18"/>
      <c r="Q76" s="17"/>
    </row>
    <row r="77" spans="1:17" ht="9" customHeight="1">
      <c r="A77" s="16" t="s">
        <v>1</v>
      </c>
      <c r="B77" s="9"/>
      <c r="C77" s="15">
        <v>5</v>
      </c>
      <c r="D77" s="11"/>
      <c r="E77" s="9"/>
      <c r="F77" s="9"/>
      <c r="G77" s="9"/>
      <c r="H77" s="8"/>
      <c r="I77" s="11"/>
      <c r="J77" s="10"/>
      <c r="K77" s="9"/>
      <c r="L77" s="10"/>
      <c r="M77" s="8"/>
      <c r="N77" s="9"/>
      <c r="O77" s="9"/>
      <c r="P77" s="9"/>
      <c r="Q77" s="8"/>
    </row>
    <row r="78" spans="1:17" ht="9" customHeight="1">
      <c r="A78" s="14" t="s">
        <v>0</v>
      </c>
      <c r="B78" s="2"/>
      <c r="C78" s="13">
        <v>7</v>
      </c>
      <c r="D78" s="12"/>
      <c r="E78" s="9"/>
      <c r="F78" s="9"/>
      <c r="G78" s="9"/>
      <c r="H78" s="8"/>
      <c r="I78" s="11"/>
      <c r="J78" s="10"/>
      <c r="K78" s="9"/>
      <c r="L78" s="10"/>
      <c r="M78" s="8"/>
      <c r="N78" s="9"/>
      <c r="O78" s="9"/>
      <c r="P78" s="9"/>
      <c r="Q78" s="8"/>
    </row>
    <row r="79" spans="1:17" ht="9" customHeight="1">
      <c r="A79" s="7"/>
      <c r="B79" s="6"/>
      <c r="C79" s="5"/>
      <c r="D79" s="4"/>
      <c r="E79" s="2"/>
      <c r="F79" s="2"/>
      <c r="G79" s="2"/>
      <c r="H79" s="1"/>
      <c r="I79" s="4"/>
      <c r="J79" s="3"/>
      <c r="K79" s="2"/>
      <c r="L79" s="3"/>
      <c r="M79" s="1"/>
      <c r="N79" s="2" t="str">
        <f>'[1]Configurare'!$E$10</f>
        <v>BENEDEK ELEK</v>
      </c>
      <c r="O79" s="2"/>
      <c r="P79" s="2"/>
      <c r="Q79" s="1"/>
    </row>
  </sheetData>
  <sheetProtection/>
  <mergeCells count="1">
    <mergeCell ref="A2:E2"/>
  </mergeCells>
  <printOptions horizontalCentered="1" verticalCentered="1"/>
  <pageMargins left="0.25" right="0" top="0.5" bottom="0.5" header="0.5" footer="0.5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2010-05-15T14:39:40Z</dcterms:created>
  <dcterms:modified xsi:type="dcterms:W3CDTF">2010-05-15T14:45:29Z</dcterms:modified>
  <cp:category/>
  <cp:version/>
  <cp:contentType/>
  <cp:contentStatus/>
</cp:coreProperties>
</file>