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tabRatio="896" activeTab="0"/>
  </bookViews>
  <sheets>
    <sheet name="S TP 16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  <sheet name="__VBA__18" sheetId="20" r:id="rId20"/>
    <sheet name="__VBA__19" sheetId="21" r:id="rId21"/>
    <sheet name="__VBA__20" sheetId="22" r:id="rId22"/>
    <sheet name="__VBA__21" sheetId="23" r:id="rId23"/>
    <sheet name="__VBA__22" sheetId="24" r:id="rId24"/>
    <sheet name="__VBA__23" sheetId="25" r:id="rId25"/>
    <sheet name="__VBA__24" sheetId="26" r:id="rId26"/>
    <sheet name="__VBA__25" sheetId="27" r:id="rId27"/>
    <sheet name="__VBA__26" sheetId="28" r:id="rId28"/>
    <sheet name="__VBA__27" sheetId="29" r:id="rId29"/>
    <sheet name="__VBA__28" sheetId="30" r:id="rId30"/>
    <sheet name="__VBA__29" sheetId="31" r:id="rId31"/>
    <sheet name="__VBA__30" sheetId="32" r:id="rId32"/>
    <sheet name="__VBA__31" sheetId="33" r:id="rId33"/>
    <sheet name="__VBA__32" sheetId="34" r:id="rId34"/>
    <sheet name="__VBA__33" sheetId="35" r:id="rId35"/>
    <sheet name="__VBA__34" sheetId="36" r:id="rId36"/>
    <sheet name="__VBA__35" sheetId="37" r:id="rId37"/>
    <sheet name="__VBA__36" sheetId="38" r:id="rId38"/>
    <sheet name="__VBA__37" sheetId="39" r:id="rId39"/>
    <sheet name="__VBA__38" sheetId="40" r:id="rId40"/>
    <sheet name="__VBA__39" sheetId="41" r:id="rId41"/>
    <sheet name="__VBA__40" sheetId="42" r:id="rId42"/>
    <sheet name="__VBA__41" sheetId="43" r:id="rId43"/>
    <sheet name="__VBA__42" sheetId="44" r:id="rId44"/>
    <sheet name="__VBA__43" sheetId="45" r:id="rId45"/>
    <sheet name="__VBA__44" sheetId="46" r:id="rId46"/>
    <sheet name="__VBA__45" sheetId="47" r:id="rId47"/>
    <sheet name="__VBA__46" sheetId="48" r:id="rId48"/>
    <sheet name="__VBA__47" sheetId="49" r:id="rId49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K10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12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M14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16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K18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20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O22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24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K26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28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M30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32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K34" authorId="0">
      <text>
        <r>
          <rPr>
            <b/>
            <sz val="8"/>
            <color indexed="9"/>
            <rFont val="Tahoma"/>
            <family val="2"/>
          </rPr>
          <t>AS:</t>
        </r>
      </text>
    </comment>
    <comment ref="I36" authorId="0">
      <text>
        <r>
          <rPr>
            <b/>
            <sz val="8"/>
            <color indexed="9"/>
            <rFont val="Tahoma"/>
            <family val="2"/>
          </rPr>
          <t>AS:</t>
        </r>
      </text>
    </comment>
  </commentList>
</comments>
</file>

<file path=xl/sharedStrings.xml><?xml version="1.0" encoding="utf-8"?>
<sst xmlns="http://schemas.openxmlformats.org/spreadsheetml/2006/main" count="101" uniqueCount="78">
  <si>
    <t>Circuit National FRT-Cupa Muresul</t>
  </si>
  <si>
    <t>SIMPLU+45 ani</t>
  </si>
  <si>
    <t>Categoria (vârsta, B/F):</t>
  </si>
  <si>
    <t>TABLOU PRINCIPAL</t>
  </si>
  <si>
    <t>Perioada</t>
  </si>
  <si>
    <t>Loc de desfăşurare</t>
  </si>
  <si>
    <t>Arbitru principal</t>
  </si>
  <si>
    <t>29.03-01.04.2012</t>
  </si>
  <si>
    <t>C.S.U. Tg. Mures</t>
  </si>
  <si>
    <t>CATANA STELIAN DAN</t>
  </si>
  <si>
    <t>St</t>
  </si>
  <si>
    <t>Legit</t>
  </si>
  <si>
    <t>CS</t>
  </si>
  <si>
    <t>Numele de familie</t>
  </si>
  <si>
    <t>Prenumele</t>
  </si>
  <si>
    <t>Clubul</t>
  </si>
  <si>
    <t>Sferturi de finală</t>
  </si>
  <si>
    <t>Semifinale</t>
  </si>
  <si>
    <t>Finala</t>
  </si>
  <si>
    <t>Câştigător</t>
  </si>
  <si>
    <t>Nistoran</t>
  </si>
  <si>
    <t>Valerica</t>
  </si>
  <si>
    <t>Placintar</t>
  </si>
  <si>
    <t>Emil</t>
  </si>
  <si>
    <t>Negru</t>
  </si>
  <si>
    <t>Viorel</t>
  </si>
  <si>
    <t>Petrescu</t>
  </si>
  <si>
    <t>Ovidiu</t>
  </si>
  <si>
    <t>Faur</t>
  </si>
  <si>
    <t>Lucian</t>
  </si>
  <si>
    <t>Szilagyi</t>
  </si>
  <si>
    <t>Geza</t>
  </si>
  <si>
    <t>Dendea</t>
  </si>
  <si>
    <t>Silviu</t>
  </si>
  <si>
    <t>Ghita</t>
  </si>
  <si>
    <t>Marian</t>
  </si>
  <si>
    <t>Fotache</t>
  </si>
  <si>
    <t>Dumitru</t>
  </si>
  <si>
    <t>Popescu</t>
  </si>
  <si>
    <t>Traian</t>
  </si>
  <si>
    <t>Lihet</t>
  </si>
  <si>
    <t>Gheorghe</t>
  </si>
  <si>
    <t>Nastasa</t>
  </si>
  <si>
    <t>Alexandru</t>
  </si>
  <si>
    <t>Clasam acc.</t>
  </si>
  <si>
    <t>#</t>
  </si>
  <si>
    <t>Capi de serie</t>
  </si>
  <si>
    <t>Învinşi norocoşi</t>
  </si>
  <si>
    <t>Înlocuiţi</t>
  </si>
  <si>
    <t>Data/ora tragerii</t>
  </si>
  <si>
    <t>Data:</t>
  </si>
  <si>
    <t>Nistoran Valerica</t>
  </si>
  <si>
    <t>Reprezentanţii jucătorilor</t>
  </si>
  <si>
    <t>Primul:</t>
  </si>
  <si>
    <t>Nastasa Alexandru</t>
  </si>
  <si>
    <t>Adoriany Istvan</t>
  </si>
  <si>
    <t>Ultimul:</t>
  </si>
  <si>
    <t>Jiga Dan</t>
  </si>
  <si>
    <t>Clasam CS</t>
  </si>
  <si>
    <t>Semnătura arbitrului principal</t>
  </si>
  <si>
    <t>veterani</t>
  </si>
  <si>
    <t>6-4 6-1</t>
  </si>
  <si>
    <t>7-5 6-4</t>
  </si>
  <si>
    <t>6-2 6-0</t>
  </si>
  <si>
    <t>7-5 6-3</t>
  </si>
  <si>
    <t>6-1 6-2</t>
  </si>
  <si>
    <t>w.o.</t>
  </si>
  <si>
    <t>6-4 6-0</t>
  </si>
  <si>
    <t>6-1 7-5</t>
  </si>
  <si>
    <t>6-4 6-4</t>
  </si>
  <si>
    <t>7-5 0-6 10-4</t>
  </si>
  <si>
    <t>C.S.T.C. Olimp Craiova</t>
  </si>
  <si>
    <t>C.S. Select Sv.</t>
  </si>
  <si>
    <t>C.S. Select Suceava</t>
  </si>
  <si>
    <t>Asoc. Altius T.C. Buc.</t>
  </si>
  <si>
    <t>C.S. Sanatatea Oradea</t>
  </si>
  <si>
    <t>C.S. Metalul Salonta</t>
  </si>
  <si>
    <t>A.S. Intertenis Club Botosani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</si>
</sst>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;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27"/>
      <name val="Arial"/>
      <family val="2"/>
    </font>
    <font>
      <b/>
      <sz val="8"/>
      <color indexed="9"/>
      <name val="Tahoma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10" borderId="1" applyNumberFormat="0" applyAlignment="0" applyProtection="0"/>
    <xf numFmtId="0" fontId="45" fillId="34" borderId="0" applyNumberFormat="0" applyBorder="0" applyAlignment="0" applyProtection="0"/>
    <xf numFmtId="0" fontId="3" fillId="35" borderId="1" applyNumberFormat="0" applyAlignment="0" applyProtection="0"/>
    <xf numFmtId="0" fontId="4" fillId="12" borderId="0" applyNumberFormat="0" applyBorder="0" applyAlignment="0" applyProtection="0"/>
    <xf numFmtId="0" fontId="46" fillId="36" borderId="2" applyNumberFormat="0" applyAlignment="0" applyProtection="0"/>
    <xf numFmtId="0" fontId="47" fillId="3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9" borderId="1" applyNumberFormat="0" applyAlignment="0" applyProtection="0"/>
    <xf numFmtId="0" fontId="53" fillId="45" borderId="2" applyNumberFormat="0" applyAlignment="0" applyProtection="0"/>
    <xf numFmtId="0" fontId="8" fillId="27" borderId="7" applyNumberFormat="0" applyAlignment="0" applyProtection="0"/>
    <xf numFmtId="0" fontId="9" fillId="0" borderId="8" applyNumberFormat="0" applyFill="0" applyAlignment="0" applyProtection="0"/>
    <xf numFmtId="0" fontId="54" fillId="0" borderId="9" applyNumberFormat="0" applyFill="0" applyAlignment="0" applyProtection="0"/>
    <xf numFmtId="0" fontId="55" fillId="46" borderId="0" applyNumberFormat="0" applyBorder="0" applyAlignment="0" applyProtection="0"/>
    <xf numFmtId="0" fontId="0" fillId="0" borderId="0">
      <alignment/>
      <protection/>
    </xf>
    <xf numFmtId="0" fontId="0" fillId="47" borderId="10" applyNumberFormat="0" applyFont="0" applyAlignment="0" applyProtection="0"/>
    <xf numFmtId="0" fontId="56" fillId="36" borderId="11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14" fillId="35" borderId="16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1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 applyAlignment="1">
      <alignment horizontal="right" vertical="center"/>
    </xf>
    <xf numFmtId="49" fontId="20" fillId="0" borderId="17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right"/>
    </xf>
    <xf numFmtId="0" fontId="21" fillId="35" borderId="0" xfId="0" applyFont="1" applyFill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2" fillId="35" borderId="0" xfId="0" applyFont="1" applyFill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9" fillId="0" borderId="17" xfId="0" applyNumberFormat="1" applyFont="1" applyBorder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64" fontId="2" fillId="12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164" fontId="0" fillId="12" borderId="1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20" xfId="0" applyFont="1" applyBorder="1" applyAlignment="1">
      <alignment vertical="center"/>
    </xf>
    <xf numFmtId="0" fontId="23" fillId="48" borderId="0" xfId="0" applyFont="1" applyFill="1" applyAlignment="1">
      <alignment horizontal="center" vertical="center"/>
    </xf>
    <xf numFmtId="0" fontId="0" fillId="48" borderId="0" xfId="0" applyFill="1" applyBorder="1" applyAlignment="1">
      <alignment vertical="center"/>
    </xf>
    <xf numFmtId="0" fontId="0" fillId="48" borderId="0" xfId="0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2" fillId="48" borderId="0" xfId="0" applyFont="1" applyFill="1" applyBorder="1" applyAlignment="1">
      <alignment horizontal="center" vertical="center"/>
    </xf>
    <xf numFmtId="0" fontId="17" fillId="48" borderId="0" xfId="0" applyFont="1" applyFill="1" applyBorder="1" applyAlignment="1">
      <alignment vertical="center"/>
    </xf>
    <xf numFmtId="0" fontId="17" fillId="48" borderId="0" xfId="0" applyFont="1" applyFill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vertical="center"/>
    </xf>
    <xf numFmtId="0" fontId="19" fillId="35" borderId="23" xfId="0" applyFont="1" applyFill="1" applyBorder="1" applyAlignment="1">
      <alignment vertical="center"/>
    </xf>
    <xf numFmtId="0" fontId="19" fillId="35" borderId="24" xfId="0" applyFont="1" applyFill="1" applyBorder="1" applyAlignment="1">
      <alignment vertical="center"/>
    </xf>
    <xf numFmtId="0" fontId="19" fillId="35" borderId="23" xfId="0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vertical="center"/>
    </xf>
    <xf numFmtId="0" fontId="19" fillId="12" borderId="24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12" borderId="18" xfId="0" applyFont="1" applyFill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12" borderId="26" xfId="0" applyFont="1" applyFill="1" applyBorder="1" applyAlignment="1">
      <alignment vertical="center"/>
    </xf>
    <xf numFmtId="0" fontId="21" fillId="35" borderId="23" xfId="0" applyFont="1" applyFill="1" applyBorder="1" applyAlignment="1">
      <alignment vertical="center"/>
    </xf>
    <xf numFmtId="0" fontId="21" fillId="35" borderId="24" xfId="0" applyFont="1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12" borderId="21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12" borderId="0" xfId="0" applyFont="1" applyFill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12" borderId="20" xfId="0" applyFont="1" applyFill="1" applyBorder="1" applyAlignment="1">
      <alignment vertical="center"/>
    </xf>
    <xf numFmtId="0" fontId="21" fillId="48" borderId="0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vertical="center"/>
    </xf>
    <xf numFmtId="0" fontId="21" fillId="35" borderId="17" xfId="0" applyFont="1" applyFill="1" applyBorder="1" applyAlignment="1">
      <alignment vertical="center"/>
    </xf>
    <xf numFmtId="0" fontId="21" fillId="35" borderId="20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12" borderId="17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te" xfId="88"/>
    <cellStyle name="Output" xfId="89"/>
    <cellStyle name="Percent" xfId="90"/>
    <cellStyle name="Rubrik" xfId="91"/>
    <cellStyle name="Rubrik 1" xfId="92"/>
    <cellStyle name="Rubrik 2" xfId="93"/>
    <cellStyle name="Rubrik 3" xfId="94"/>
    <cellStyle name="Rubrik 4" xfId="95"/>
    <cellStyle name="Summa" xfId="96"/>
    <cellStyle name="Title" xfId="97"/>
    <cellStyle name="Total" xfId="98"/>
    <cellStyle name="Utdata" xfId="99"/>
    <cellStyle name="Varningstext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0</xdr:row>
      <xdr:rowOff>0</xdr:rowOff>
    </xdr:from>
    <xdr:to>
      <xdr:col>16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R79"/>
  <sheetViews>
    <sheetView showGridLines="0" showZeros="0" tabSelected="1" zoomScalePageLayoutView="0" workbookViewId="0" topLeftCell="A51">
      <pane ySplit="1" topLeftCell="A1" activePane="bottomLeft" state="split"/>
      <selection pane="topLeft" activeCell="G51" sqref="G51"/>
      <selection pane="bottomLeft" activeCell="U79" sqref="U79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6.00390625" style="0" customWidth="1"/>
    <col min="4" max="4" width="2.7109375" style="0" customWidth="1"/>
    <col min="5" max="5" width="12.7109375" style="0" customWidth="1"/>
    <col min="6" max="6" width="2.7109375" style="0" customWidth="1"/>
    <col min="7" max="7" width="7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</cols>
  <sheetData>
    <row r="1" spans="1:17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  <c r="N1" s="2"/>
      <c r="O1" s="2"/>
      <c r="P1" s="2"/>
      <c r="Q1" s="2"/>
    </row>
    <row r="2" spans="1:17" ht="13.5" customHeight="1">
      <c r="A2" s="84" t="s">
        <v>2</v>
      </c>
      <c r="B2" s="84"/>
      <c r="C2" s="84"/>
      <c r="D2" s="84"/>
      <c r="E2" s="84"/>
      <c r="F2" s="5" t="s">
        <v>60</v>
      </c>
      <c r="G2" s="6"/>
      <c r="H2" s="6"/>
      <c r="I2" s="6"/>
      <c r="J2" s="7"/>
      <c r="K2" s="3" t="s">
        <v>3</v>
      </c>
      <c r="L2" s="2"/>
      <c r="M2" s="2"/>
      <c r="N2" s="2"/>
      <c r="O2" s="2"/>
      <c r="P2" s="2"/>
      <c r="Q2" s="2"/>
    </row>
    <row r="3" spans="1:17" ht="11.25" customHeight="1">
      <c r="A3" s="8" t="s">
        <v>4</v>
      </c>
      <c r="B3" s="8"/>
      <c r="C3" s="8"/>
      <c r="D3" s="8"/>
      <c r="E3" s="8"/>
      <c r="F3" s="8" t="s">
        <v>5</v>
      </c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6</v>
      </c>
    </row>
    <row r="4" spans="1:17" ht="11.25" customHeight="1">
      <c r="A4" s="10" t="s">
        <v>7</v>
      </c>
      <c r="B4" s="11"/>
      <c r="C4" s="11"/>
      <c r="D4" s="11"/>
      <c r="E4" s="11"/>
      <c r="F4" s="11" t="s">
        <v>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2" t="s">
        <v>9</v>
      </c>
    </row>
    <row r="5" spans="1:17" s="2" customFormat="1" ht="9" customHeight="1">
      <c r="A5" s="13"/>
      <c r="B5" s="14" t="s">
        <v>10</v>
      </c>
      <c r="C5" s="14" t="s">
        <v>11</v>
      </c>
      <c r="D5" s="14" t="s">
        <v>12</v>
      </c>
      <c r="E5" s="13" t="s">
        <v>13</v>
      </c>
      <c r="F5" s="13" t="s">
        <v>14</v>
      </c>
      <c r="G5" s="13"/>
      <c r="H5" s="13" t="s">
        <v>15</v>
      </c>
      <c r="I5" s="13"/>
      <c r="J5" s="14" t="s">
        <v>16</v>
      </c>
      <c r="K5" s="13"/>
      <c r="L5" s="14" t="s">
        <v>17</v>
      </c>
      <c r="M5" s="13"/>
      <c r="N5" s="14" t="s">
        <v>18</v>
      </c>
      <c r="O5" s="13"/>
      <c r="P5" s="14" t="s">
        <v>19</v>
      </c>
      <c r="Q5" s="13"/>
    </row>
    <row r="6" spans="1:17" ht="3.75" customHeigh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0.5" customHeight="1">
      <c r="A7" s="16">
        <v>1</v>
      </c>
      <c r="B7" s="17">
        <f>IF($D7="","",VLOOKUP($D7,#REF!,9))</f>
      </c>
      <c r="C7" s="18">
        <v>23415</v>
      </c>
      <c r="D7" s="19"/>
      <c r="E7" s="20" t="s">
        <v>20</v>
      </c>
      <c r="F7" s="20" t="s">
        <v>21</v>
      </c>
      <c r="G7" s="21"/>
      <c r="H7" s="22" t="s">
        <v>71</v>
      </c>
      <c r="I7" s="21"/>
      <c r="J7" s="2"/>
      <c r="K7" s="2"/>
      <c r="L7" s="2"/>
      <c r="M7" s="2"/>
      <c r="N7" s="2"/>
      <c r="O7" s="2"/>
      <c r="P7" s="2"/>
      <c r="Q7" s="2"/>
    </row>
    <row r="8" spans="1:17" ht="9" customHeight="1">
      <c r="A8" s="23"/>
      <c r="B8" s="24"/>
      <c r="C8" s="25"/>
      <c r="D8" s="26"/>
      <c r="E8" s="7"/>
      <c r="F8" s="7"/>
      <c r="G8" s="7"/>
      <c r="H8" s="27"/>
      <c r="I8" s="28"/>
      <c r="J8" s="29" t="s">
        <v>20</v>
      </c>
      <c r="K8" s="6"/>
      <c r="L8" s="2"/>
      <c r="M8" s="2"/>
      <c r="N8" s="2"/>
      <c r="O8" s="2"/>
      <c r="P8" s="2"/>
      <c r="Q8" s="2"/>
    </row>
    <row r="9" spans="1:17" ht="9" customHeight="1">
      <c r="A9" s="23">
        <v>2</v>
      </c>
      <c r="B9" s="30">
        <f>IF($D9="","",VLOOKUP($D9,#REF!,9))</f>
      </c>
      <c r="C9" s="31">
        <f>IF($D9="","",VLOOKUP($D9,#REF!,8))</f>
      </c>
      <c r="D9" s="32"/>
      <c r="E9" s="33">
        <f>IF($D9="","",VLOOKUP($D9,#REF!,2))</f>
      </c>
      <c r="F9" s="33">
        <f>IF($D9="","",VLOOKUP($D9,#REF!,3))</f>
      </c>
      <c r="G9" s="34"/>
      <c r="H9" s="35">
        <f>IF($D9="","",VLOOKUP($D9,#REF!,4))</f>
      </c>
      <c r="I9" s="36"/>
      <c r="J9" s="7"/>
      <c r="K9" s="37"/>
      <c r="L9" s="2"/>
      <c r="M9" s="2"/>
      <c r="N9" s="2"/>
      <c r="O9" s="2"/>
      <c r="P9" s="2"/>
      <c r="Q9" s="2"/>
    </row>
    <row r="10" spans="1:17" ht="9" customHeight="1">
      <c r="A10" s="23"/>
      <c r="B10" s="24"/>
      <c r="C10" s="38"/>
      <c r="D10" s="39"/>
      <c r="E10" s="40"/>
      <c r="F10" s="40"/>
      <c r="G10" s="40"/>
      <c r="H10" s="27"/>
      <c r="I10" s="7"/>
      <c r="J10" s="7"/>
      <c r="K10" s="41"/>
      <c r="L10" s="29" t="s">
        <v>22</v>
      </c>
      <c r="M10" s="6"/>
      <c r="N10" s="2"/>
      <c r="O10" s="2"/>
      <c r="P10" s="2"/>
      <c r="Q10" s="2"/>
    </row>
    <row r="11" spans="1:17" ht="9" customHeight="1">
      <c r="A11" s="23">
        <v>3</v>
      </c>
      <c r="B11" s="30">
        <f>IF($D11="","",VLOOKUP($D11,#REF!,9))</f>
      </c>
      <c r="C11" s="31">
        <f>IF($D11="","",VLOOKUP($D11,#REF!,8))</f>
      </c>
      <c r="D11" s="32"/>
      <c r="E11" s="33" t="s">
        <v>22</v>
      </c>
      <c r="F11" s="33" t="s">
        <v>23</v>
      </c>
      <c r="G11" s="34"/>
      <c r="H11" s="35">
        <f>IF($D11="","",VLOOKUP($D11,#REF!,4))</f>
      </c>
      <c r="I11" s="6"/>
      <c r="J11" s="7"/>
      <c r="K11" s="42"/>
      <c r="L11" s="7" t="s">
        <v>61</v>
      </c>
      <c r="M11" s="37"/>
      <c r="N11" s="2"/>
      <c r="O11" s="2"/>
      <c r="P11" s="2"/>
      <c r="Q11" s="2"/>
    </row>
    <row r="12" spans="1:17" ht="9" customHeight="1">
      <c r="A12" s="23"/>
      <c r="B12" s="24"/>
      <c r="C12" s="38"/>
      <c r="D12" s="39"/>
      <c r="E12" s="40"/>
      <c r="F12" s="40"/>
      <c r="G12" s="40"/>
      <c r="H12" s="27"/>
      <c r="I12" s="28"/>
      <c r="J12" s="29" t="s">
        <v>22</v>
      </c>
      <c r="K12" s="36"/>
      <c r="L12" s="7"/>
      <c r="M12" s="42"/>
      <c r="N12" s="2"/>
      <c r="O12" s="2"/>
      <c r="P12" s="2"/>
      <c r="Q12" s="2"/>
    </row>
    <row r="13" spans="1:17" ht="9" customHeight="1">
      <c r="A13" s="23">
        <v>4</v>
      </c>
      <c r="B13" s="30">
        <f>IF($D13="","",VLOOKUP($D13,#REF!,9))</f>
      </c>
      <c r="C13" s="31">
        <v>24699</v>
      </c>
      <c r="D13" s="32"/>
      <c r="E13" s="33" t="s">
        <v>24</v>
      </c>
      <c r="F13" s="33" t="s">
        <v>25</v>
      </c>
      <c r="G13" s="34"/>
      <c r="H13" s="35" t="s">
        <v>73</v>
      </c>
      <c r="I13" s="36"/>
      <c r="J13" s="7" t="s">
        <v>62</v>
      </c>
      <c r="K13" s="7"/>
      <c r="L13" s="7"/>
      <c r="M13" s="42"/>
      <c r="N13" s="2"/>
      <c r="O13" s="2"/>
      <c r="P13" s="2"/>
      <c r="Q13" s="2"/>
    </row>
    <row r="14" spans="1:17" ht="9" customHeight="1">
      <c r="A14" s="23"/>
      <c r="B14" s="24"/>
      <c r="C14" s="25"/>
      <c r="D14" s="26"/>
      <c r="E14" s="7"/>
      <c r="F14" s="7"/>
      <c r="G14" s="7"/>
      <c r="H14" s="27"/>
      <c r="I14" s="7"/>
      <c r="J14" s="7"/>
      <c r="K14" s="7"/>
      <c r="L14" s="7"/>
      <c r="M14" s="41"/>
      <c r="N14" s="29" t="s">
        <v>28</v>
      </c>
      <c r="O14" s="6"/>
      <c r="P14" s="2"/>
      <c r="Q14" s="2"/>
    </row>
    <row r="15" spans="1:17" ht="9" customHeight="1">
      <c r="A15" s="16">
        <v>5</v>
      </c>
      <c r="B15" s="43">
        <f>IF($D15="","",VLOOKUP($D15,#REF!,9))</f>
      </c>
      <c r="C15" s="18">
        <v>24766</v>
      </c>
      <c r="D15" s="19"/>
      <c r="E15" s="20" t="s">
        <v>26</v>
      </c>
      <c r="F15" s="20" t="s">
        <v>27</v>
      </c>
      <c r="G15" s="21"/>
      <c r="H15" s="22" t="s">
        <v>74</v>
      </c>
      <c r="I15" s="21"/>
      <c r="J15" s="7"/>
      <c r="K15" s="7"/>
      <c r="L15" s="7"/>
      <c r="M15" s="42"/>
      <c r="N15" s="7" t="s">
        <v>68</v>
      </c>
      <c r="O15" s="37"/>
      <c r="P15" s="2"/>
      <c r="Q15" s="2"/>
    </row>
    <row r="16" spans="1:17" ht="9" customHeight="1">
      <c r="A16" s="23"/>
      <c r="B16" s="24"/>
      <c r="C16" s="25"/>
      <c r="D16" s="25"/>
      <c r="E16" s="7"/>
      <c r="F16" s="7"/>
      <c r="G16" s="7"/>
      <c r="H16" s="27"/>
      <c r="I16" s="28"/>
      <c r="J16" s="29" t="s">
        <v>26</v>
      </c>
      <c r="K16" s="6"/>
      <c r="L16" s="7"/>
      <c r="M16" s="42"/>
      <c r="N16" s="2"/>
      <c r="O16" s="42"/>
      <c r="P16" s="2"/>
      <c r="Q16" s="2"/>
    </row>
    <row r="17" spans="1:17" ht="9" customHeight="1">
      <c r="A17" s="23">
        <v>6</v>
      </c>
      <c r="B17" s="30">
        <f>IF($D17="","",VLOOKUP($D17,#REF!,9))</f>
      </c>
      <c r="C17" s="31">
        <f>IF($D17="","",VLOOKUP($D17,#REF!,8))</f>
      </c>
      <c r="D17" s="32"/>
      <c r="E17" s="33">
        <f>IF($D17="","",VLOOKUP($D17,#REF!,2))</f>
      </c>
      <c r="F17" s="33">
        <f>IF($D17="","",VLOOKUP($D17,#REF!,3))</f>
      </c>
      <c r="G17" s="34"/>
      <c r="H17" s="35">
        <f>IF($D17="","",VLOOKUP($D17,#REF!,4))</f>
      </c>
      <c r="I17" s="36"/>
      <c r="J17" s="7"/>
      <c r="K17" s="37"/>
      <c r="L17" s="7"/>
      <c r="M17" s="42"/>
      <c r="N17" s="2"/>
      <c r="O17" s="42"/>
      <c r="P17" s="2"/>
      <c r="Q17" s="2"/>
    </row>
    <row r="18" spans="1:17" ht="9" customHeight="1">
      <c r="A18" s="23"/>
      <c r="B18" s="24"/>
      <c r="C18" s="38"/>
      <c r="D18" s="25"/>
      <c r="E18" s="40"/>
      <c r="F18" s="40"/>
      <c r="G18" s="40"/>
      <c r="H18" s="27"/>
      <c r="I18" s="7"/>
      <c r="J18" s="7"/>
      <c r="K18" s="41"/>
      <c r="L18" s="29" t="s">
        <v>28</v>
      </c>
      <c r="M18" s="36"/>
      <c r="N18" s="2"/>
      <c r="O18" s="42"/>
      <c r="P18" s="2"/>
      <c r="Q18" s="2"/>
    </row>
    <row r="19" spans="1:17" ht="9" customHeight="1">
      <c r="A19" s="23">
        <v>7</v>
      </c>
      <c r="B19" s="30">
        <f>IF($D19="","",VLOOKUP($D19,#REF!,9))</f>
      </c>
      <c r="C19" s="31">
        <v>25650</v>
      </c>
      <c r="D19" s="44"/>
      <c r="E19" s="33" t="s">
        <v>28</v>
      </c>
      <c r="F19" s="33" t="s">
        <v>29</v>
      </c>
      <c r="G19" s="34"/>
      <c r="H19" s="35" t="s">
        <v>75</v>
      </c>
      <c r="I19" s="6"/>
      <c r="J19" s="7"/>
      <c r="K19" s="42"/>
      <c r="L19" s="7" t="s">
        <v>64</v>
      </c>
      <c r="M19" s="7"/>
      <c r="N19" s="2"/>
      <c r="O19" s="42"/>
      <c r="P19" s="2"/>
      <c r="Q19" s="2"/>
    </row>
    <row r="20" spans="1:17" ht="9" customHeight="1">
      <c r="A20" s="23"/>
      <c r="B20" s="24"/>
      <c r="C20" s="38"/>
      <c r="D20" s="25"/>
      <c r="E20" s="40"/>
      <c r="F20" s="40"/>
      <c r="G20" s="40"/>
      <c r="H20" s="27"/>
      <c r="I20" s="28"/>
      <c r="J20" s="29" t="s">
        <v>28</v>
      </c>
      <c r="K20" s="36"/>
      <c r="L20" s="7"/>
      <c r="M20" s="7"/>
      <c r="N20" s="2"/>
      <c r="O20" s="42"/>
      <c r="P20" s="2"/>
      <c r="Q20" s="2"/>
    </row>
    <row r="21" spans="1:17" ht="9" customHeight="1">
      <c r="A21" s="23">
        <v>8</v>
      </c>
      <c r="B21" s="30">
        <f>IF($D21="","",VLOOKUP($D21,#REF!,9))</f>
      </c>
      <c r="C21" s="31">
        <v>23747</v>
      </c>
      <c r="D21" s="32"/>
      <c r="E21" s="33" t="s">
        <v>30</v>
      </c>
      <c r="F21" s="33" t="s">
        <v>31</v>
      </c>
      <c r="G21" s="34"/>
      <c r="H21" s="35" t="s">
        <v>8</v>
      </c>
      <c r="I21" s="45"/>
      <c r="J21" s="7" t="s">
        <v>63</v>
      </c>
      <c r="K21" s="7"/>
      <c r="L21" s="7"/>
      <c r="M21" s="7"/>
      <c r="N21" s="2"/>
      <c r="O21" s="41">
        <v>1</v>
      </c>
      <c r="Q21" s="7"/>
    </row>
    <row r="22" spans="1:18" ht="9" customHeight="1">
      <c r="A22" s="23"/>
      <c r="B22" s="24"/>
      <c r="C22" s="38"/>
      <c r="D22" s="25"/>
      <c r="E22" s="40"/>
      <c r="F22" s="40"/>
      <c r="G22" s="40"/>
      <c r="H22" s="27"/>
      <c r="I22" s="7"/>
      <c r="J22" s="7"/>
      <c r="K22" s="7"/>
      <c r="L22" s="7"/>
      <c r="M22" s="7"/>
      <c r="N22" s="2"/>
      <c r="O22" s="41"/>
      <c r="P22" s="29" t="s">
        <v>28</v>
      </c>
      <c r="Q22" s="6"/>
      <c r="R22" s="46"/>
    </row>
    <row r="23" spans="1:18" ht="9" customHeight="1">
      <c r="A23" s="23">
        <v>9</v>
      </c>
      <c r="B23" s="30">
        <f>IF($D23="","",VLOOKUP($D23,#REF!,9))</f>
      </c>
      <c r="C23" s="31">
        <v>23744</v>
      </c>
      <c r="D23" s="32"/>
      <c r="E23" s="33" t="s">
        <v>32</v>
      </c>
      <c r="F23" s="33" t="s">
        <v>33</v>
      </c>
      <c r="G23" s="34"/>
      <c r="H23" s="35" t="s">
        <v>8</v>
      </c>
      <c r="I23" s="34"/>
      <c r="J23" s="7"/>
      <c r="K23" s="7"/>
      <c r="L23" s="7"/>
      <c r="M23" s="7"/>
      <c r="N23" s="2"/>
      <c r="O23" s="42"/>
      <c r="P23" s="7" t="s">
        <v>70</v>
      </c>
      <c r="Q23" s="7"/>
      <c r="R23" s="46"/>
    </row>
    <row r="24" spans="1:18" ht="9" customHeight="1">
      <c r="A24" s="23"/>
      <c r="B24" s="24"/>
      <c r="C24" s="38"/>
      <c r="D24" s="25"/>
      <c r="E24" s="40"/>
      <c r="F24" s="40"/>
      <c r="G24" s="40"/>
      <c r="H24" s="27"/>
      <c r="I24" s="28"/>
      <c r="J24" s="29" t="s">
        <v>32</v>
      </c>
      <c r="K24" s="6"/>
      <c r="L24" s="7"/>
      <c r="M24" s="7"/>
      <c r="N24" s="2"/>
      <c r="O24" s="42"/>
      <c r="P24" s="7"/>
      <c r="Q24" s="7"/>
      <c r="R24" s="46"/>
    </row>
    <row r="25" spans="1:18" ht="9" customHeight="1">
      <c r="A25" s="23">
        <v>10</v>
      </c>
      <c r="B25" s="30">
        <f>IF($D25="","",VLOOKUP($D25,#REF!,9))</f>
      </c>
      <c r="C25" s="31">
        <f>IF($D25="","",VLOOKUP($D25,#REF!,8))</f>
      </c>
      <c r="D25" s="32"/>
      <c r="E25" s="33" t="s">
        <v>34</v>
      </c>
      <c r="F25" s="33" t="s">
        <v>35</v>
      </c>
      <c r="G25" s="34"/>
      <c r="H25" s="35">
        <f>IF($D25="","",VLOOKUP($D25,#REF!,4))</f>
      </c>
      <c r="I25" s="36"/>
      <c r="J25" s="7" t="s">
        <v>65</v>
      </c>
      <c r="K25" s="37"/>
      <c r="L25" s="7"/>
      <c r="M25" s="7"/>
      <c r="N25" s="2"/>
      <c r="O25" s="42"/>
      <c r="P25" s="7"/>
      <c r="Q25" s="7"/>
      <c r="R25" s="46"/>
    </row>
    <row r="26" spans="1:18" ht="9" customHeight="1">
      <c r="A26" s="23"/>
      <c r="B26" s="24"/>
      <c r="C26" s="38"/>
      <c r="D26" s="25"/>
      <c r="E26" s="40"/>
      <c r="F26" s="40"/>
      <c r="G26" s="40"/>
      <c r="H26" s="27"/>
      <c r="I26" s="7"/>
      <c r="J26" s="7"/>
      <c r="K26" s="41"/>
      <c r="L26" s="29" t="s">
        <v>32</v>
      </c>
      <c r="M26" s="6"/>
      <c r="N26" s="2"/>
      <c r="O26" s="42"/>
      <c r="P26" s="7"/>
      <c r="Q26" s="7"/>
      <c r="R26" s="46"/>
    </row>
    <row r="27" spans="1:18" ht="9" customHeight="1">
      <c r="A27" s="23">
        <v>11</v>
      </c>
      <c r="B27" s="30">
        <f>IF($D27="","",VLOOKUP($D27,#REF!,9))</f>
      </c>
      <c r="C27" s="31">
        <f>IF($D27="","",VLOOKUP($D27,#REF!,8))</f>
      </c>
      <c r="D27" s="32"/>
      <c r="E27" s="33">
        <f>IF($D27="","",VLOOKUP($D27,#REF!,2))</f>
      </c>
      <c r="F27" s="33">
        <f>IF($D27="","",VLOOKUP($D27,#REF!,3))</f>
      </c>
      <c r="G27" s="34"/>
      <c r="H27" s="35">
        <f>IF($D27="","",VLOOKUP($D27,#REF!,4))</f>
      </c>
      <c r="I27" s="6"/>
      <c r="J27" s="7"/>
      <c r="K27" s="42"/>
      <c r="L27" s="7" t="s">
        <v>69</v>
      </c>
      <c r="M27" s="37"/>
      <c r="N27" s="2"/>
      <c r="O27" s="42"/>
      <c r="P27" s="7"/>
      <c r="Q27" s="7"/>
      <c r="R27" s="46"/>
    </row>
    <row r="28" spans="1:18" ht="9" customHeight="1">
      <c r="A28" s="23"/>
      <c r="B28" s="24"/>
      <c r="C28" s="25"/>
      <c r="D28" s="25"/>
      <c r="E28" s="7"/>
      <c r="F28" s="7"/>
      <c r="G28" s="7"/>
      <c r="H28" s="27"/>
      <c r="I28" s="28"/>
      <c r="J28" s="29" t="s">
        <v>36</v>
      </c>
      <c r="K28" s="36"/>
      <c r="L28" s="7"/>
      <c r="M28" s="42"/>
      <c r="N28" s="2"/>
      <c r="O28" s="42"/>
      <c r="P28" s="7"/>
      <c r="Q28" s="7"/>
      <c r="R28" s="46"/>
    </row>
    <row r="29" spans="1:18" ht="9" customHeight="1">
      <c r="A29" s="16">
        <v>12</v>
      </c>
      <c r="B29" s="43">
        <f>IF($D29="","",VLOOKUP($D29,#REF!,9))</f>
      </c>
      <c r="C29" s="18">
        <v>24975</v>
      </c>
      <c r="D29" s="19"/>
      <c r="E29" s="20" t="s">
        <v>36</v>
      </c>
      <c r="F29" s="20" t="s">
        <v>37</v>
      </c>
      <c r="G29" s="21"/>
      <c r="H29" s="22" t="s">
        <v>76</v>
      </c>
      <c r="I29" s="47"/>
      <c r="J29" s="7"/>
      <c r="K29" s="7"/>
      <c r="L29" s="7"/>
      <c r="M29" s="42"/>
      <c r="N29" s="2"/>
      <c r="O29" s="42"/>
      <c r="P29" s="7"/>
      <c r="Q29" s="7"/>
      <c r="R29" s="46"/>
    </row>
    <row r="30" spans="1:18" ht="9" customHeight="1">
      <c r="A30" s="23"/>
      <c r="B30" s="24"/>
      <c r="C30" s="25"/>
      <c r="D30" s="25"/>
      <c r="E30" s="7"/>
      <c r="F30" s="7"/>
      <c r="G30" s="7"/>
      <c r="H30" s="27"/>
      <c r="I30" s="7"/>
      <c r="J30" s="7"/>
      <c r="K30" s="7"/>
      <c r="L30" s="7"/>
      <c r="M30" s="41"/>
      <c r="N30" s="29" t="s">
        <v>32</v>
      </c>
      <c r="O30" s="36"/>
      <c r="P30" s="7"/>
      <c r="Q30" s="7"/>
      <c r="R30" s="46"/>
    </row>
    <row r="31" spans="1:18" ht="9" customHeight="1">
      <c r="A31" s="23">
        <v>13</v>
      </c>
      <c r="B31" s="30">
        <f>IF($D31="","",VLOOKUP($D31,#REF!,9))</f>
      </c>
      <c r="C31" s="31">
        <v>26024</v>
      </c>
      <c r="D31" s="32"/>
      <c r="E31" s="33" t="s">
        <v>38</v>
      </c>
      <c r="F31" s="33" t="s">
        <v>39</v>
      </c>
      <c r="G31" s="34"/>
      <c r="H31" s="35" t="s">
        <v>72</v>
      </c>
      <c r="I31" s="6"/>
      <c r="J31" s="7"/>
      <c r="K31" s="7"/>
      <c r="L31" s="7"/>
      <c r="M31" s="42"/>
      <c r="N31" s="7" t="s">
        <v>61</v>
      </c>
      <c r="O31" s="2"/>
      <c r="P31" s="7"/>
      <c r="Q31" s="7"/>
      <c r="R31" s="46"/>
    </row>
    <row r="32" spans="1:18" ht="9" customHeight="1">
      <c r="A32" s="23"/>
      <c r="B32" s="24"/>
      <c r="C32" s="38"/>
      <c r="D32" s="39"/>
      <c r="E32" s="40"/>
      <c r="F32" s="40"/>
      <c r="G32" s="40"/>
      <c r="H32" s="27"/>
      <c r="I32" s="28"/>
      <c r="J32" s="29" t="s">
        <v>38</v>
      </c>
      <c r="K32" s="6"/>
      <c r="L32" s="7"/>
      <c r="M32" s="42"/>
      <c r="N32" s="2"/>
      <c r="O32" s="2"/>
      <c r="P32" s="7"/>
      <c r="Q32" s="7"/>
      <c r="R32" s="46"/>
    </row>
    <row r="33" spans="1:18" ht="9" customHeight="1">
      <c r="A33" s="23">
        <v>14</v>
      </c>
      <c r="B33" s="30">
        <f>IF($D33="","",VLOOKUP($D33,#REF!,9))</f>
      </c>
      <c r="C33" s="31">
        <f>IF($D33="","",VLOOKUP($D33,#REF!,8))</f>
      </c>
      <c r="D33" s="32"/>
      <c r="E33" s="33" t="s">
        <v>40</v>
      </c>
      <c r="F33" s="33" t="s">
        <v>41</v>
      </c>
      <c r="G33" s="34"/>
      <c r="H33" s="35">
        <f>IF($D33="","",VLOOKUP($D33,#REF!,4))</f>
      </c>
      <c r="I33" s="36"/>
      <c r="J33" s="7" t="s">
        <v>66</v>
      </c>
      <c r="K33" s="37"/>
      <c r="L33" s="7"/>
      <c r="M33" s="42"/>
      <c r="N33" s="2"/>
      <c r="O33" s="2"/>
      <c r="P33" s="7"/>
      <c r="Q33" s="7"/>
      <c r="R33" s="46"/>
    </row>
    <row r="34" spans="1:18" ht="9" customHeight="1">
      <c r="A34" s="23"/>
      <c r="B34" s="24"/>
      <c r="C34" s="38"/>
      <c r="D34" s="25"/>
      <c r="E34" s="40"/>
      <c r="F34" s="40"/>
      <c r="G34" s="40"/>
      <c r="H34" s="27"/>
      <c r="I34" s="7"/>
      <c r="J34" s="7"/>
      <c r="K34" s="41"/>
      <c r="L34" s="29" t="s">
        <v>42</v>
      </c>
      <c r="M34" s="36"/>
      <c r="N34" s="2"/>
      <c r="O34" s="2"/>
      <c r="P34" s="7"/>
      <c r="Q34" s="7"/>
      <c r="R34" s="46"/>
    </row>
    <row r="35" spans="1:18" ht="9" customHeight="1">
      <c r="A35" s="23">
        <v>15</v>
      </c>
      <c r="B35" s="30">
        <f>IF($D35="","",VLOOKUP($D35,#REF!,9))</f>
      </c>
      <c r="C35" s="31">
        <f>IF($D35="","",VLOOKUP($D35,#REF!,8))</f>
      </c>
      <c r="D35" s="32"/>
      <c r="E35" s="33">
        <f>IF($D35="","",VLOOKUP($D35,#REF!,2))</f>
      </c>
      <c r="F35" s="33">
        <f>IF($D35="","",VLOOKUP($D35,#REF!,3))</f>
      </c>
      <c r="G35" s="34"/>
      <c r="H35" s="35">
        <f>IF($D35="","",VLOOKUP($D35,#REF!,4))</f>
      </c>
      <c r="I35" s="6"/>
      <c r="J35" s="7"/>
      <c r="K35" s="42"/>
      <c r="L35" s="7" t="s">
        <v>67</v>
      </c>
      <c r="M35" s="7"/>
      <c r="N35" s="2"/>
      <c r="O35" s="2"/>
      <c r="P35" s="7"/>
      <c r="Q35" s="7"/>
      <c r="R35" s="46"/>
    </row>
    <row r="36" spans="1:18" ht="9" customHeight="1">
      <c r="A36" s="23"/>
      <c r="B36" s="24"/>
      <c r="C36" s="25"/>
      <c r="D36" s="25"/>
      <c r="E36" s="7"/>
      <c r="F36" s="7"/>
      <c r="G36" s="7"/>
      <c r="H36" s="27"/>
      <c r="I36" s="28"/>
      <c r="J36" s="29" t="s">
        <v>42</v>
      </c>
      <c r="K36" s="36"/>
      <c r="L36" s="7"/>
      <c r="M36" s="7"/>
      <c r="N36" s="2"/>
      <c r="O36" s="2"/>
      <c r="P36" s="7"/>
      <c r="Q36" s="7"/>
      <c r="R36" s="46"/>
    </row>
    <row r="37" spans="1:18" ht="9" customHeight="1">
      <c r="A37" s="16">
        <v>16</v>
      </c>
      <c r="B37" s="43">
        <f>IF($D37="","",VLOOKUP($D37,#REF!,9))</f>
      </c>
      <c r="C37" s="18">
        <v>23451</v>
      </c>
      <c r="D37" s="19"/>
      <c r="E37" s="20" t="s">
        <v>42</v>
      </c>
      <c r="F37" s="20" t="s">
        <v>43</v>
      </c>
      <c r="G37" s="21"/>
      <c r="H37" s="22" t="s">
        <v>77</v>
      </c>
      <c r="I37" s="47"/>
      <c r="J37" s="7"/>
      <c r="K37" s="7"/>
      <c r="L37" s="7"/>
      <c r="M37" s="7"/>
      <c r="N37" s="2"/>
      <c r="O37" s="2"/>
      <c r="P37" s="7"/>
      <c r="Q37" s="7"/>
      <c r="R37" s="46"/>
    </row>
    <row r="38" spans="1:18" ht="9" customHeight="1">
      <c r="A38" s="48"/>
      <c r="B38" s="49"/>
      <c r="C38" s="49"/>
      <c r="D38" s="50"/>
      <c r="E38" s="7"/>
      <c r="F38" s="7"/>
      <c r="G38" s="7"/>
      <c r="H38" s="7"/>
      <c r="I38" s="7"/>
      <c r="J38" s="7"/>
      <c r="K38" s="7"/>
      <c r="L38" s="7"/>
      <c r="M38" s="7"/>
      <c r="N38" s="51"/>
      <c r="O38" s="2"/>
      <c r="P38" s="7"/>
      <c r="Q38" s="7"/>
      <c r="R38" s="46"/>
    </row>
    <row r="39" spans="1:17" ht="9" customHeight="1">
      <c r="A39" s="52"/>
      <c r="B39" s="53"/>
      <c r="C39" s="53"/>
      <c r="D39" s="54"/>
      <c r="E39" s="4"/>
      <c r="F39" s="4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</row>
    <row r="40" spans="1:17" ht="9" customHeight="1">
      <c r="A40" s="55"/>
      <c r="B40" s="49"/>
      <c r="C40" s="49"/>
      <c r="D40" s="5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9" customHeight="1">
      <c r="A41" s="55"/>
      <c r="B41" s="49"/>
      <c r="C41" s="49"/>
      <c r="D41" s="5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9" customHeight="1">
      <c r="A42" s="55"/>
      <c r="B42" s="49"/>
      <c r="C42" s="49"/>
      <c r="D42" s="50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9" customHeight="1">
      <c r="A43" s="55"/>
      <c r="B43" s="49"/>
      <c r="C43" s="49"/>
      <c r="D43" s="5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9" customHeight="1">
      <c r="A44" s="55"/>
      <c r="B44" s="49"/>
      <c r="C44" s="49"/>
      <c r="D44" s="50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9" customHeight="1">
      <c r="A45" s="55"/>
      <c r="B45" s="49"/>
      <c r="C45" s="49"/>
      <c r="D45" s="5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55"/>
      <c r="B46" s="49"/>
      <c r="C46" s="49"/>
      <c r="D46" s="50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9" customHeight="1">
      <c r="A47" s="55"/>
      <c r="B47" s="49"/>
      <c r="C47" s="49"/>
      <c r="D47" s="5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9" customHeight="1">
      <c r="A48" s="55"/>
      <c r="B48" s="49"/>
      <c r="C48" s="49"/>
      <c r="D48" s="50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9" customHeight="1">
      <c r="A49" s="55"/>
      <c r="B49" s="49"/>
      <c r="C49" s="49"/>
      <c r="D49" s="5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9" customHeight="1">
      <c r="A50" s="55"/>
      <c r="B50" s="49"/>
      <c r="C50" s="49"/>
      <c r="D50" s="5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9" customHeight="1">
      <c r="A51" s="55"/>
      <c r="B51" s="49"/>
      <c r="C51" s="49"/>
      <c r="D51" s="5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9" customHeight="1">
      <c r="A52" s="55"/>
      <c r="B52" s="49"/>
      <c r="C52" s="49"/>
      <c r="D52" s="5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9" customHeight="1">
      <c r="A53" s="52"/>
      <c r="B53" s="53"/>
      <c r="C53" s="53"/>
      <c r="D53" s="54"/>
      <c r="E53" s="4"/>
      <c r="F53" s="4"/>
      <c r="G53" s="4"/>
      <c r="H53" s="4"/>
      <c r="I53" s="4"/>
      <c r="J53" s="7"/>
      <c r="K53" s="7"/>
      <c r="L53" s="7"/>
      <c r="M53" s="7"/>
      <c r="N53" s="7"/>
      <c r="O53" s="7"/>
      <c r="P53" s="7"/>
      <c r="Q53" s="7"/>
    </row>
    <row r="54" spans="1:17" ht="9" customHeight="1">
      <c r="A54" s="55"/>
      <c r="B54" s="49"/>
      <c r="C54" s="49"/>
      <c r="D54" s="5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9" customHeight="1">
      <c r="A55" s="52"/>
      <c r="B55" s="53"/>
      <c r="C55" s="53"/>
      <c r="D55" s="54"/>
      <c r="E55" s="4"/>
      <c r="F55" s="4"/>
      <c r="G55" s="4"/>
      <c r="H55" s="4"/>
      <c r="I55" s="4"/>
      <c r="J55" s="7"/>
      <c r="K55" s="7"/>
      <c r="L55" s="7"/>
      <c r="M55" s="7"/>
      <c r="N55" s="7"/>
      <c r="O55" s="7"/>
      <c r="P55" s="7"/>
      <c r="Q55" s="7"/>
    </row>
    <row r="56" spans="1:17" ht="9" customHeight="1">
      <c r="A56" s="55"/>
      <c r="B56" s="49"/>
      <c r="C56" s="49"/>
      <c r="D56" s="5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9" customHeight="1">
      <c r="A57" s="55"/>
      <c r="B57" s="49"/>
      <c r="C57" s="49"/>
      <c r="D57" s="5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9" customHeight="1">
      <c r="A58" s="55"/>
      <c r="B58" s="49"/>
      <c r="C58" s="49"/>
      <c r="D58" s="50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9" customHeight="1">
      <c r="A59" s="55"/>
      <c r="B59" s="49"/>
      <c r="C59" s="49"/>
      <c r="D59" s="5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9" customHeight="1">
      <c r="A60" s="55"/>
      <c r="B60" s="49"/>
      <c r="C60" s="49"/>
      <c r="D60" s="50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9" customHeight="1">
      <c r="A61" s="55"/>
      <c r="B61" s="49"/>
      <c r="C61" s="49"/>
      <c r="D61" s="5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9" customHeight="1">
      <c r="A62" s="55"/>
      <c r="B62" s="49"/>
      <c r="C62" s="49"/>
      <c r="D62" s="5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9" customHeight="1">
      <c r="A63" s="55"/>
      <c r="B63" s="49"/>
      <c r="C63" s="49"/>
      <c r="D63" s="5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9" customHeight="1">
      <c r="A64" s="55"/>
      <c r="B64" s="49"/>
      <c r="C64" s="49"/>
      <c r="D64" s="5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9" customHeight="1">
      <c r="A65" s="55"/>
      <c r="B65" s="49"/>
      <c r="C65" s="49"/>
      <c r="D65" s="5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9" customHeight="1">
      <c r="A66" s="55"/>
      <c r="B66" s="49"/>
      <c r="C66" s="49"/>
      <c r="D66" s="5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9" customHeight="1">
      <c r="A67" s="55"/>
      <c r="B67" s="49"/>
      <c r="C67" s="49"/>
      <c r="D67" s="5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9" customHeight="1">
      <c r="A68" s="55"/>
      <c r="B68" s="49"/>
      <c r="C68" s="49"/>
      <c r="D68" s="5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9" customHeight="1">
      <c r="A69" s="52"/>
      <c r="B69" s="53"/>
      <c r="C69" s="53"/>
      <c r="D69" s="54"/>
      <c r="E69" s="4"/>
      <c r="F69" s="4"/>
      <c r="G69" s="4"/>
      <c r="H69" s="4"/>
      <c r="I69" s="4"/>
      <c r="J69" s="7"/>
      <c r="K69" s="7"/>
      <c r="L69" s="7"/>
      <c r="M69" s="7"/>
      <c r="N69" s="7"/>
      <c r="O69" s="7"/>
      <c r="P69" s="7"/>
      <c r="Q69" s="7"/>
    </row>
    <row r="70" spans="1:17" ht="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9" customHeight="1">
      <c r="A71" s="57" t="s">
        <v>44</v>
      </c>
      <c r="B71" s="58"/>
      <c r="C71" s="59"/>
      <c r="D71" s="60" t="s">
        <v>45</v>
      </c>
      <c r="E71" s="58" t="s">
        <v>46</v>
      </c>
      <c r="F71" s="58"/>
      <c r="G71" s="58"/>
      <c r="H71" s="59"/>
      <c r="I71" s="58" t="s">
        <v>45</v>
      </c>
      <c r="J71" s="58" t="s">
        <v>47</v>
      </c>
      <c r="K71" s="58"/>
      <c r="L71" s="60" t="s">
        <v>48</v>
      </c>
      <c r="M71" s="59"/>
      <c r="N71" s="58" t="s">
        <v>49</v>
      </c>
      <c r="O71" s="58"/>
      <c r="P71" s="61"/>
      <c r="Q71" s="62"/>
    </row>
    <row r="72" spans="1:17" ht="9" customHeight="1">
      <c r="A72" s="63" t="s">
        <v>50</v>
      </c>
      <c r="B72" s="64"/>
      <c r="C72" s="65"/>
      <c r="D72" s="66">
        <v>1</v>
      </c>
      <c r="E72" s="64" t="s">
        <v>51</v>
      </c>
      <c r="F72" s="64"/>
      <c r="G72" s="64"/>
      <c r="H72" s="67"/>
      <c r="I72" s="66">
        <v>1</v>
      </c>
      <c r="J72" s="68"/>
      <c r="K72" s="64"/>
      <c r="L72" s="68"/>
      <c r="M72" s="67"/>
      <c r="N72" s="57" t="s">
        <v>52</v>
      </c>
      <c r="O72" s="69"/>
      <c r="P72" s="69"/>
      <c r="Q72" s="70"/>
    </row>
    <row r="73" spans="1:17" ht="9" customHeight="1">
      <c r="A73" s="71" t="s">
        <v>53</v>
      </c>
      <c r="B73" s="27"/>
      <c r="C73" s="72"/>
      <c r="D73" s="24">
        <v>2</v>
      </c>
      <c r="E73" s="27" t="s">
        <v>54</v>
      </c>
      <c r="F73" s="27"/>
      <c r="G73" s="27"/>
      <c r="H73" s="73"/>
      <c r="I73" s="24">
        <v>2</v>
      </c>
      <c r="J73" s="74"/>
      <c r="K73" s="27"/>
      <c r="L73" s="74"/>
      <c r="M73" s="73"/>
      <c r="N73" s="27" t="s">
        <v>55</v>
      </c>
      <c r="O73" s="27"/>
      <c r="P73" s="27"/>
      <c r="Q73" s="73"/>
    </row>
    <row r="74" spans="1:17" ht="9" customHeight="1">
      <c r="A74" s="71" t="s">
        <v>56</v>
      </c>
      <c r="B74" s="27"/>
      <c r="C74" s="72"/>
      <c r="D74" s="24">
        <v>3</v>
      </c>
      <c r="E74" s="27">
        <f>IF(D15=3,E15,IF(D29=3,E29,""))</f>
      </c>
      <c r="F74" s="27"/>
      <c r="G74" s="27"/>
      <c r="H74" s="73"/>
      <c r="I74" s="24">
        <v>3</v>
      </c>
      <c r="J74" s="74"/>
      <c r="K74" s="27"/>
      <c r="L74" s="74"/>
      <c r="M74" s="73"/>
      <c r="N74" s="27" t="s">
        <v>57</v>
      </c>
      <c r="O74" s="27"/>
      <c r="P74" s="27"/>
      <c r="Q74" s="73"/>
    </row>
    <row r="75" spans="1:17" ht="9" customHeight="1">
      <c r="A75" s="57" t="s">
        <v>58</v>
      </c>
      <c r="B75" s="69"/>
      <c r="C75" s="70"/>
      <c r="D75" s="24">
        <v>4</v>
      </c>
      <c r="E75" s="27">
        <f>IF(D15=4,E15,IF(D29=4,E29,""))</f>
      </c>
      <c r="F75" s="27"/>
      <c r="G75" s="27"/>
      <c r="H75" s="73"/>
      <c r="I75" s="24">
        <v>4</v>
      </c>
      <c r="J75" s="74"/>
      <c r="K75" s="27"/>
      <c r="L75" s="74"/>
      <c r="M75" s="73"/>
      <c r="N75" s="74"/>
      <c r="O75" s="27"/>
      <c r="P75" s="27"/>
      <c r="Q75" s="73"/>
    </row>
    <row r="76" spans="1:17" ht="9" customHeight="1">
      <c r="A76" s="71" t="s">
        <v>50</v>
      </c>
      <c r="B76" s="27"/>
      <c r="C76" s="72">
        <f>C72</f>
        <v>0</v>
      </c>
      <c r="D76" s="24"/>
      <c r="E76" s="27"/>
      <c r="F76" s="27"/>
      <c r="G76" s="27"/>
      <c r="H76" s="73"/>
      <c r="I76" s="24"/>
      <c r="J76" s="74"/>
      <c r="K76" s="27"/>
      <c r="L76" s="74"/>
      <c r="M76" s="73"/>
      <c r="N76" s="57" t="s">
        <v>59</v>
      </c>
      <c r="O76" s="69"/>
      <c r="P76" s="69"/>
      <c r="Q76" s="70"/>
    </row>
    <row r="77" spans="1:17" ht="9" customHeight="1">
      <c r="A77" s="71" t="s">
        <v>53</v>
      </c>
      <c r="B77" s="27"/>
      <c r="C77" s="72"/>
      <c r="D77" s="24"/>
      <c r="E77" s="27"/>
      <c r="F77" s="27"/>
      <c r="G77" s="27"/>
      <c r="H77" s="73"/>
      <c r="I77" s="24"/>
      <c r="J77" s="74"/>
      <c r="K77" s="27"/>
      <c r="L77" s="74"/>
      <c r="M77" s="73"/>
      <c r="N77" s="27"/>
      <c r="O77" s="27"/>
      <c r="P77" s="27"/>
      <c r="Q77" s="73"/>
    </row>
    <row r="78" spans="1:17" ht="9" customHeight="1">
      <c r="A78" s="75" t="s">
        <v>56</v>
      </c>
      <c r="B78" s="76"/>
      <c r="C78" s="77"/>
      <c r="D78" s="78"/>
      <c r="E78" s="27"/>
      <c r="F78" s="27"/>
      <c r="G78" s="27"/>
      <c r="H78" s="73"/>
      <c r="I78" s="24"/>
      <c r="J78" s="74"/>
      <c r="K78" s="27"/>
      <c r="L78" s="74"/>
      <c r="M78" s="73"/>
      <c r="N78" s="27"/>
      <c r="O78" s="27"/>
      <c r="P78" s="27"/>
      <c r="Q78" s="73"/>
    </row>
    <row r="79" spans="1:17" ht="9" customHeight="1">
      <c r="A79" s="79"/>
      <c r="B79" s="80"/>
      <c r="C79" s="81"/>
      <c r="D79" s="30"/>
      <c r="E79" s="76"/>
      <c r="F79" s="76"/>
      <c r="G79" s="76"/>
      <c r="H79" s="82"/>
      <c r="I79" s="30"/>
      <c r="J79" s="83"/>
      <c r="K79" s="76"/>
      <c r="L79" s="83"/>
      <c r="M79" s="82"/>
      <c r="N79" s="76" t="s">
        <v>9</v>
      </c>
      <c r="O79" s="76"/>
      <c r="P79" s="76"/>
      <c r="Q79" s="82"/>
    </row>
  </sheetData>
  <sheetProtection selectLockedCells="1" selectUnlockedCells="1"/>
  <mergeCells count="1">
    <mergeCell ref="A2:E2"/>
  </mergeCells>
  <printOptions horizontalCentered="1" verticalCentered="1"/>
  <pageMargins left="0.25" right="0" top="0.5" bottom="0.5" header="0.5118055555555555" footer="0.5118055555555555"/>
  <pageSetup horizontalDpi="300" verticalDpi="3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8"/>
  <dimension ref="A1:A1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aie9"/>
  <dimension ref="A1:A1"/>
  <sheetViews>
    <sheetView showGridLines="0" showZeros="0" zoomScalePageLayoutView="0" workbookViewId="0" topLeftCell="A1">
      <pane ySplit="1" topLeftCell="A1" activePane="topLeft" state="split"/>
      <selection pane="topLeft" activeCell="U69" sqref="U69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10"/>
  <dimension ref="A1:A1"/>
  <sheetViews>
    <sheetView showGridLines="0" showZeros="0" zoomScalePageLayoutView="0" workbookViewId="0" topLeftCell="A41">
      <pane ySplit="1" topLeftCell="A1" activePane="topLeft" state="split"/>
      <selection pane="topLeft" activeCell="S85" sqref="S85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aie11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aie12"/>
  <dimension ref="A1:A1"/>
  <sheetViews>
    <sheetView showGridLines="0" showZeros="0" zoomScalePageLayoutView="0" workbookViewId="0" topLeftCell="A48">
      <pane ySplit="1" topLeftCell="A1" activePane="topLeft" state="split"/>
      <selection pane="topLeft" activeCell="A48" sqref="A48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aie13"/>
  <dimension ref="A1:A1"/>
  <sheetViews>
    <sheetView showGridLines="0" showZeros="0" zoomScalePageLayoutView="0" workbookViewId="0" topLeftCell="A145">
      <pane ySplit="1" topLeftCell="A1" activePane="topLeft" state="split"/>
      <selection pane="topLeft" activeCell="A145" sqref="A145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aie14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aie15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aie16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aie17"/>
  <dimension ref="A1:A1"/>
  <sheetViews>
    <sheetView showGridLines="0" showZero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aie18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aie19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aie20"/>
  <dimension ref="A1:A1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__VBA__21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aie46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aie21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aie22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aie23"/>
  <dimension ref="A1:A1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aie24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aie25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/>
  <dimension ref="A1:A1"/>
  <sheetViews>
    <sheetView showGridLines="0" showZeros="0" zoomScaleSheetLayoutView="10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aie26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aie43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aie27"/>
  <dimension ref="A1:A1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aie28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aie29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aie44"/>
  <dimension ref="A1:A1"/>
  <sheetViews>
    <sheetView showGridLines="0" showZeros="0" zoomScale="75" zoomScaleNormal="75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aie45"/>
  <dimension ref="A1:A1"/>
  <sheetViews>
    <sheetView showGridLines="0" showZeros="0" zoomScale="75" zoomScaleNormal="75" zoomScalePageLayoutView="0" workbookViewId="0" topLeftCell="A1">
      <pane ySplit="1" topLeftCell="A1" activePane="topLeft" state="split"/>
      <selection pane="topLeft" activeCell="U10" sqref="U10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aie30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aie31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aie32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aie33"/>
  <dimension ref="A1:A1"/>
  <sheetViews>
    <sheetView showGridLines="0" showZeros="0" zoomScalePageLayoutView="0" workbookViewId="0" topLeftCell="A1">
      <pane ySplit="1" topLeftCell="A1" activePane="topLeft" state="split"/>
      <selection pane="topLeft" activeCell="H4" sqref="H4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aie34"/>
  <dimension ref="A1:A1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aie35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aie36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aie37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aie38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aie39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aie40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aie41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Foaie42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4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:N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5"/>
  <dimension ref="A1:A1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/>
  <dimension ref="A1:A1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7"/>
  <dimension ref="A1:A1"/>
  <sheetViews>
    <sheetView showGridLines="0" showZero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</cp:lastModifiedBy>
  <dcterms:modified xsi:type="dcterms:W3CDTF">2012-04-02T08:49:54Z</dcterms:modified>
  <cp:category/>
  <cp:version/>
  <cp:contentType/>
  <cp:contentStatus/>
</cp:coreProperties>
</file>